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Ravnateljica\OneDrive\Radna površina\HKZASL\HKZASL Upravno vijeće\Sjednice Upravnog vijeća 2024-2028\UV 1-sjednica\"/>
    </mc:Choice>
  </mc:AlternateContent>
  <xr:revisionPtr revIDLastSave="0" documentId="13_ncr:1_{BC80B377-9F63-4EFC-B494-5265A86E2103}" xr6:coauthVersionLast="47" xr6:coauthVersionMax="47" xr10:uidLastSave="{00000000-0000-0000-0000-000000000000}"/>
  <bookViews>
    <workbookView xWindow="-120" yWindow="-120" windowWidth="29040" windowHeight="15720" tabRatio="822" activeTab="1" xr2:uid="{00000000-000D-0000-FFFF-FFFF00000000}"/>
  </bookViews>
  <sheets>
    <sheet name="1. OSNOVNI PODACI" sheetId="7" r:id="rId1"/>
    <sheet name="2. IZVRŠENJE PLANA PROGRAMA" sheetId="3" r:id="rId2"/>
    <sheet name="3.A PRORAČUNSKI PLAN-prihodi" sheetId="11" state="hidden" r:id="rId3"/>
    <sheet name="3.B PRORAČUNSKI PLAN-rashodi" sheetId="8" state="hidden" r:id="rId4"/>
    <sheet name="Kontni plan" sheetId="9" state="hidden" r:id="rId5"/>
    <sheet name="Registar proračunskih korisnika" sheetId="6" state="hidden" r:id="rId6"/>
    <sheet name="Programske djelatnosti" sheetId="5" state="hidden" r:id="rId7"/>
  </sheets>
  <definedNames>
    <definedName name="_FiltarBaze" localSheetId="4" hidden="1">'Kontni plan'!$A$1:$C$2816</definedName>
    <definedName name="_Toc125454354" localSheetId="1">'2. IZVRŠENJE PLANA PROGRAMA'!#REF!</definedName>
    <definedName name="_Toc339887787" localSheetId="1">'2. IZVRŠENJE PLANA PROGRAMA'!#REF!</definedName>
    <definedName name="Djelatnosti">'Programske djelatnosti'!$A$1:$A$11</definedName>
  </definedNames>
  <calcPr calcId="191029"/>
</workbook>
</file>

<file path=xl/calcChain.xml><?xml version="1.0" encoding="utf-8"?>
<calcChain xmlns="http://schemas.openxmlformats.org/spreadsheetml/2006/main">
  <c r="D3" i="3" l="1"/>
  <c r="H3" i="3" l="1"/>
  <c r="G3" i="3"/>
  <c r="C3" i="3"/>
  <c r="D18" i="7" l="1"/>
  <c r="D21" i="7" l="1"/>
  <c r="I3" i="8" l="1"/>
  <c r="I3" i="11" l="1"/>
  <c r="I23" i="11"/>
  <c r="B23" i="11"/>
  <c r="I22" i="11"/>
  <c r="B22" i="11"/>
  <c r="I21" i="11"/>
  <c r="B21" i="11"/>
  <c r="I20" i="11"/>
  <c r="B20" i="11"/>
  <c r="I46" i="8"/>
  <c r="B46" i="8"/>
  <c r="I45" i="8"/>
  <c r="B45" i="8"/>
  <c r="I19" i="11" l="1"/>
  <c r="B19" i="11"/>
  <c r="I18" i="11"/>
  <c r="B18" i="11"/>
  <c r="I17" i="11"/>
  <c r="B17" i="11"/>
  <c r="I16" i="11"/>
  <c r="B16" i="11"/>
  <c r="I15" i="11"/>
  <c r="B15" i="11"/>
  <c r="I14" i="11"/>
  <c r="B14" i="11"/>
  <c r="I13" i="11"/>
  <c r="B13" i="11"/>
  <c r="I12" i="11"/>
  <c r="B12" i="11"/>
  <c r="I11" i="11"/>
  <c r="B11" i="11"/>
  <c r="I10" i="11"/>
  <c r="B10" i="11"/>
  <c r="I9" i="11"/>
  <c r="B9" i="11"/>
  <c r="I8" i="11"/>
  <c r="B8" i="11"/>
  <c r="I7" i="11"/>
  <c r="I6" i="11"/>
  <c r="I5" i="11"/>
  <c r="H4" i="11"/>
  <c r="G4" i="11"/>
  <c r="F4" i="11"/>
  <c r="E4" i="11"/>
  <c r="D4" i="11"/>
  <c r="C4" i="11"/>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I34" i="8"/>
  <c r="I35" i="8"/>
  <c r="I36" i="8"/>
  <c r="I37" i="8"/>
  <c r="I38" i="8"/>
  <c r="I39" i="8"/>
  <c r="I40" i="8"/>
  <c r="I41" i="8"/>
  <c r="I42" i="8"/>
  <c r="I43" i="8"/>
  <c r="I44" i="8"/>
  <c r="I29" i="8"/>
  <c r="I30" i="8"/>
  <c r="I31" i="8"/>
  <c r="I32" i="8"/>
  <c r="I33" i="8"/>
  <c r="I20" i="8"/>
  <c r="I21" i="8"/>
  <c r="I22" i="8"/>
  <c r="I23" i="8"/>
  <c r="I24" i="8"/>
  <c r="I25" i="8"/>
  <c r="I26" i="8"/>
  <c r="I27" i="8"/>
  <c r="I28" i="8"/>
  <c r="I7" i="8"/>
  <c r="I8" i="8"/>
  <c r="I9" i="8"/>
  <c r="I10" i="8"/>
  <c r="I11" i="8"/>
  <c r="I12" i="8"/>
  <c r="I13" i="8"/>
  <c r="I14" i="8"/>
  <c r="I15" i="8"/>
  <c r="I16" i="8"/>
  <c r="I17" i="8"/>
  <c r="I18" i="8"/>
  <c r="I19" i="8"/>
  <c r="I6" i="8"/>
  <c r="I5" i="8"/>
  <c r="D4" i="8"/>
  <c r="F4" i="8"/>
  <c r="G4" i="8"/>
  <c r="H4" i="8"/>
  <c r="C4" i="8"/>
  <c r="I4" i="11" l="1"/>
  <c r="A4" i="11" s="1"/>
  <c r="I4" i="8"/>
  <c r="A4" i="8" s="1"/>
  <c r="D20" i="7" l="1"/>
  <c r="C3" i="8" l="1"/>
  <c r="A3" i="8" s="1"/>
  <c r="C3" i="11"/>
  <c r="A3" i="11" s="1"/>
</calcChain>
</file>

<file path=xl/sharedStrings.xml><?xml version="1.0" encoding="utf-8"?>
<sst xmlns="http://schemas.openxmlformats.org/spreadsheetml/2006/main" count="1090" uniqueCount="569">
  <si>
    <t>NAZIV PROGRAMA</t>
  </si>
  <si>
    <t>OIB</t>
  </si>
  <si>
    <t>R.
BR.</t>
  </si>
  <si>
    <t>RKP</t>
  </si>
  <si>
    <t>NAZIV PRORAČUNSKOGA KORISNIKA</t>
  </si>
  <si>
    <t>ADRESA 
PRORAČUNSKOGA KORISNIKA</t>
  </si>
  <si>
    <t>POŠTANSKI BROJ I NAZIV
GRADA/OPĆINE</t>
  </si>
  <si>
    <t>MATIČNI BROJ</t>
  </si>
  <si>
    <t>10000 ZAGREB</t>
  </si>
  <si>
    <t>49245 GORNJA STUBICA</t>
  </si>
  <si>
    <t>44000 SISAK</t>
  </si>
  <si>
    <t>47000 KARLOVAC</t>
  </si>
  <si>
    <t>42000 VARAŽDIN</t>
  </si>
  <si>
    <t>42253 BEDNJA</t>
  </si>
  <si>
    <t>AUGUSTA CESARCA 1</t>
  </si>
  <si>
    <t>43000 BJELOVAR</t>
  </si>
  <si>
    <t>VLADIMIRA NAZORA 3</t>
  </si>
  <si>
    <t>51000 RIJEKA</t>
  </si>
  <si>
    <t>51410 OPATIJA</t>
  </si>
  <si>
    <t>51550 MALI LOŠINJ</t>
  </si>
  <si>
    <t>53000 GOSPIĆ</t>
  </si>
  <si>
    <t>33000 VIROVITICA</t>
  </si>
  <si>
    <t>35000 SLAVONSKI BROD</t>
  </si>
  <si>
    <t>23000 ZADAR</t>
  </si>
  <si>
    <t>31000 OSIJEK</t>
  </si>
  <si>
    <t>TRG BANA JOSIPA JELAČIĆA 24</t>
  </si>
  <si>
    <t>22000 ŠIBENIK</t>
  </si>
  <si>
    <t>32000 VUKOVAR</t>
  </si>
  <si>
    <t>21000 SPLIT</t>
  </si>
  <si>
    <t>52000 PAZIN</t>
  </si>
  <si>
    <t>52100 PULA</t>
  </si>
  <si>
    <t>20000 DUBROVNIK</t>
  </si>
  <si>
    <t>ADRESA:</t>
  </si>
  <si>
    <t>POŠTANSKI BROJ:</t>
  </si>
  <si>
    <t>MATIČNI BROJ:</t>
  </si>
  <si>
    <t>telefon / mobitel:</t>
  </si>
  <si>
    <t>ime i prezime:</t>
  </si>
  <si>
    <t>e-mail:</t>
  </si>
  <si>
    <t>USTANOVE MK</t>
  </si>
  <si>
    <t>AGENCIJA ZA ELEKTRONIČKE MEDIJE</t>
  </si>
  <si>
    <t>JAGIĆEVA 31</t>
  </si>
  <si>
    <t>02307014</t>
  </si>
  <si>
    <t>OSTALE USTANOVE</t>
  </si>
  <si>
    <t>DRŽAVNI ARHIV U BJELOVARU</t>
  </si>
  <si>
    <t>TRG EUGENA KVATERNIKA 6</t>
  </si>
  <si>
    <t>ARHIVI</t>
  </si>
  <si>
    <t>DRŽAVNI ARHIV U DUBROVNIKU</t>
  </si>
  <si>
    <t>SV.DOMINIKA 1</t>
  </si>
  <si>
    <t>DRŽAVNI ARHIV U GOSPIĆU</t>
  </si>
  <si>
    <t>KANIŠKA 17</t>
  </si>
  <si>
    <t>DRŽAVNI ARHIV U KARLOVCU</t>
  </si>
  <si>
    <t>LJ.ŠESTIĆA 5</t>
  </si>
  <si>
    <t>DRŽAVNI ARHIV U OSIJEKU</t>
  </si>
  <si>
    <t>KAMILA FIRINGERA 1</t>
  </si>
  <si>
    <t>DRŽAVNI ARHIV U PAZINU</t>
  </si>
  <si>
    <t>DRŽAVNI ARHIV U RIJECI</t>
  </si>
  <si>
    <t>PARK N. HOSTA 2</t>
  </si>
  <si>
    <t>DRŽAVNI ARHIV U SISKU</t>
  </si>
  <si>
    <t>FRANKOPANSKA 21</t>
  </si>
  <si>
    <t>DRŽAVNI ARHIV U SLAVONSKOM BRODU</t>
  </si>
  <si>
    <t>DRŽAVNI ARHIV U SPLITU</t>
  </si>
  <si>
    <t>GLAGOLJAŠKA 18</t>
  </si>
  <si>
    <t>DRŽAVNI ARHIV U ŠIBENIKU</t>
  </si>
  <si>
    <t>VELIMIRA ŠKORPIKA 5</t>
  </si>
  <si>
    <t>DRŽAVNI ARHIV U VARAŽDINU</t>
  </si>
  <si>
    <t>TRSTENJAKOVA 7</t>
  </si>
  <si>
    <t xml:space="preserve">DRŽAVNI ARHIV U VIROVITICI </t>
  </si>
  <si>
    <t xml:space="preserve">DRŽAVNI ARHIV U VUKOVARU </t>
  </si>
  <si>
    <t>ŽUPANIJSKA 66</t>
  </si>
  <si>
    <t>DRŽAVNI ARHIV U ZADRU</t>
  </si>
  <si>
    <t>R.BOŠKOVIĆA BB.</t>
  </si>
  <si>
    <t>DRŽAVNI ARHIV U ZAGREBU</t>
  </si>
  <si>
    <t>OPATIČKA 29</t>
  </si>
  <si>
    <t>HRVATSKI DRŽAVNI ARHIV</t>
  </si>
  <si>
    <t>MARULIĆEV TRG 2</t>
  </si>
  <si>
    <t xml:space="preserve">DRŽAVNI ARHIV ZA MEĐIMURJE </t>
  </si>
  <si>
    <t>ŠTRIGOVA 102</t>
  </si>
  <si>
    <t xml:space="preserve">40312 ŠTRIGOVA </t>
  </si>
  <si>
    <t>HRVATSKI MEMORIJALNO-DOKUMENTACIJSKI CENTAR DOMOVINSKOGA RATA</t>
  </si>
  <si>
    <t>MARULIĆEV TRG 21</t>
  </si>
  <si>
    <t>ARHEOLOŠKI MUZEJ ISTRE</t>
  </si>
  <si>
    <t>CARRARINA 3</t>
  </si>
  <si>
    <t>MUZEJI</t>
  </si>
  <si>
    <t>ARHEOLOŠKI MUZEJ NARONA</t>
  </si>
  <si>
    <t>NARONSKI TRG 6</t>
  </si>
  <si>
    <t>20352 VID</t>
  </si>
  <si>
    <t>ARHEOLOŠKI MUZEJ OSIJEK</t>
  </si>
  <si>
    <t>TRG SV. TROJSTVA 2</t>
  </si>
  <si>
    <t>ARHEOLOŠKI MUZEJ U SPLITU</t>
  </si>
  <si>
    <t>ZRINSKO-FRANKOPANSKA 25</t>
  </si>
  <si>
    <t>ARHEOLOŠKI MUZEJ ZADAR</t>
  </si>
  <si>
    <t>TRG OPATICE ČIKE 1</t>
  </si>
  <si>
    <t xml:space="preserve">23000 ZADAR </t>
  </si>
  <si>
    <t xml:space="preserve">MUZEJI IVANA MEŠTROVIĆA </t>
  </si>
  <si>
    <t>ŠETALIŠTE IVANA MEŠTROVIĆA 46</t>
  </si>
  <si>
    <t>HRVATSKI MUZEJ NAIVNE UMJETNOSTI</t>
  </si>
  <si>
    <t>SV.ĆIRILA I METODA 3</t>
  </si>
  <si>
    <t>HRVATSKI POVIJESNI MUZEJ</t>
  </si>
  <si>
    <t>MATOŠEVA 9</t>
  </si>
  <si>
    <t>HRVATSKI ŠPORTSKI MUZEJ</t>
  </si>
  <si>
    <t>PRAŠKA 2</t>
  </si>
  <si>
    <t xml:space="preserve">ZBIRKA UMJETNINA ANTE I WILTRUDE TOPIĆ MIMARA </t>
  </si>
  <si>
    <t>ROOSEVELTOV TRG 5</t>
  </si>
  <si>
    <t>MODERNA GALERIJA</t>
  </si>
  <si>
    <t>A. HEBRANGA 1</t>
  </si>
  <si>
    <t>MUZEJ ANTIČKOG STAKLA ZADAR</t>
  </si>
  <si>
    <t>POLJANA ZEMALJSKOG ODBORA 1</t>
  </si>
  <si>
    <t>MUZEJ HRVATSKIH ARHEOLOŠKIH SPOMENIKA SPLIT</t>
  </si>
  <si>
    <t>GUNJAČA bb.</t>
  </si>
  <si>
    <t>MUZEJ SLAVONIJE OSIJEK</t>
  </si>
  <si>
    <t>TRG SVETOG TROJSTVA 6</t>
  </si>
  <si>
    <t>MUZEJ HRVATSKOG ZAGORJA</t>
  </si>
  <si>
    <t>SAMCI 64</t>
  </si>
  <si>
    <t>MUZEJ VUČEDOLSKE KULTURE</t>
  </si>
  <si>
    <t>ARHEOLOŠKI LOKALITET VUČEDOL</t>
  </si>
  <si>
    <t>MUZEJSKI DOKUMENTACIJSKI CENTAR</t>
  </si>
  <si>
    <t>ILICA 4</t>
  </si>
  <si>
    <t>TIFLOLOŠKI MUZEJ</t>
  </si>
  <si>
    <t>AUGUSTA ŠENOE 34</t>
  </si>
  <si>
    <t>HRVATSKI MUZEJ TURIZMA</t>
  </si>
  <si>
    <t>PARK ANGIOLINA 1</t>
  </si>
  <si>
    <t>MUZEJ APOKSIOMENA</t>
  </si>
  <si>
    <t>RIVA LOŠINJSKIH KAPETANA 13</t>
  </si>
  <si>
    <t>GALERIJA KLOVIĆEVI DVORI</t>
  </si>
  <si>
    <t>JEZUITSKI TRG 4</t>
  </si>
  <si>
    <t>DVOR TRAKOŠČAN</t>
  </si>
  <si>
    <t>TRAKOŠČAN 1</t>
  </si>
  <si>
    <t>SPOMEN PODRUČJE JASENOVAC</t>
  </si>
  <si>
    <t>BRAĆE RADIĆA 146</t>
  </si>
  <si>
    <t>44323 JASENOVAC</t>
  </si>
  <si>
    <t>ANSAMBL LADO</t>
  </si>
  <si>
    <t>TRG MARŠALA TITA 6A</t>
  </si>
  <si>
    <t>HRVATSKI RESTAURATORSKI ZAVOD</t>
  </si>
  <si>
    <t>NIKE GRŠKOVIĆA 23</t>
  </si>
  <si>
    <t>HRVATSKA KNJIŽNICA ZA SLIJEPE</t>
  </si>
  <si>
    <t>DRAŠKOVIĆEVA 80/1</t>
  </si>
  <si>
    <t>HRVATSKO NARODNO KAZALIŠTE</t>
  </si>
  <si>
    <t>HRVATSKI AUDIOVIZUALNI CENTAR</t>
  </si>
  <si>
    <t>NOVA VES 18</t>
  </si>
  <si>
    <t>MEĐUNARODNI CENTAR ZA PODVODNU ARHEOLOGIJU</t>
  </si>
  <si>
    <t>BOŽIDARA PETRANOVIĆA 1</t>
  </si>
  <si>
    <t>PLAN PROGRAMSKIH AKTIVNOSTI USTANOVA</t>
  </si>
  <si>
    <t>U NADLEŽNOSTI MINISTARSTVA KULTURE</t>
  </si>
  <si>
    <t>RKP:</t>
  </si>
  <si>
    <t>Muzejska djelatnost</t>
  </si>
  <si>
    <t>Glazbene i glazbeno-scenske umjetnosti</t>
  </si>
  <si>
    <t>Kulturno - umjetnički amaterizam</t>
  </si>
  <si>
    <t>Književno stvaralaštvo</t>
  </si>
  <si>
    <t>Potpora knjizi</t>
  </si>
  <si>
    <t>Časopisi</t>
  </si>
  <si>
    <t>Knjižnična djelatnost</t>
  </si>
  <si>
    <t>Otkup knjiga</t>
  </si>
  <si>
    <t>Književne manifestacije</t>
  </si>
  <si>
    <t>Književni programi knjižara</t>
  </si>
  <si>
    <t>Arhivska djelatnost</t>
  </si>
  <si>
    <t>A565028</t>
  </si>
  <si>
    <t>Međunarodna kulturna suradnja</t>
  </si>
  <si>
    <t>Informatizacija</t>
  </si>
  <si>
    <t>Investicijska potpora</t>
  </si>
  <si>
    <t>Pokretna kulturna dobra</t>
  </si>
  <si>
    <t>Nepokretna kulturna dobra</t>
  </si>
  <si>
    <t>Redovna djelatnost</t>
  </si>
  <si>
    <t>KKT-Međunarodna kulturna djelatnost</t>
  </si>
  <si>
    <t>Vizualne umjetnosti</t>
  </si>
  <si>
    <t>Inovativne umjetničke i kulturne prakse</t>
  </si>
  <si>
    <t>Digitalizacija arhivske, knjižnične i muzejske građe</t>
  </si>
  <si>
    <t>Dramska umjetnost</t>
  </si>
  <si>
    <t>Poduzetništvo u kulturi</t>
  </si>
  <si>
    <t>Arheološka baština</t>
  </si>
  <si>
    <t>Zaštite i očuvanja nematerijalnih kulturnih dobara</t>
  </si>
  <si>
    <t>Ruksak (pun) kulture</t>
  </si>
  <si>
    <t>Razvoj publike u kulturi</t>
  </si>
  <si>
    <t>Monografije u kulturi i umjetnosti</t>
  </si>
  <si>
    <t>AKTIVNOST</t>
  </si>
  <si>
    <t>A908002</t>
  </si>
  <si>
    <t>A780001</t>
  </si>
  <si>
    <t>A836002</t>
  </si>
  <si>
    <t>A834001</t>
  </si>
  <si>
    <t>A832002</t>
  </si>
  <si>
    <t>A785009</t>
  </si>
  <si>
    <t>A843002</t>
  </si>
  <si>
    <t>USTANOVA:</t>
  </si>
  <si>
    <t>PRORAČUNSKA AKTIVNOST:</t>
  </si>
  <si>
    <t>OIB USTANOVE:</t>
  </si>
  <si>
    <t>Klasa</t>
  </si>
  <si>
    <t>Konto</t>
  </si>
  <si>
    <t>Naziv konta</t>
  </si>
  <si>
    <t>O</t>
  </si>
  <si>
    <t>Zemljište</t>
  </si>
  <si>
    <t>Rudna bogatstva</t>
  </si>
  <si>
    <t>Ostala prirodna materijalna imovina</t>
  </si>
  <si>
    <t>Patenti</t>
  </si>
  <si>
    <t>Koncesije</t>
  </si>
  <si>
    <t>Licence</t>
  </si>
  <si>
    <t>Ostala prava</t>
  </si>
  <si>
    <t>Goodwill</t>
  </si>
  <si>
    <t>Ostala nematerijalna imovina</t>
  </si>
  <si>
    <t>Stambeni objekti</t>
  </si>
  <si>
    <t>Poslovni objekti</t>
  </si>
  <si>
    <t>Ceste, željeznice i ostali prometni objekti</t>
  </si>
  <si>
    <t>Ostali građevinski objekti</t>
  </si>
  <si>
    <t>Uredska oprema i namještaj</t>
  </si>
  <si>
    <t>Komunikacijska oprema</t>
  </si>
  <si>
    <t>Oprema za održavanje i zaštitu</t>
  </si>
  <si>
    <t>Medicinska i laboratorijska oprema</t>
  </si>
  <si>
    <t>Instrumenti, uređaji i strojevi</t>
  </si>
  <si>
    <t>Sportska i glazbena oprema</t>
  </si>
  <si>
    <t>Uređaji, strojevi i oprema za ostale namjene</t>
  </si>
  <si>
    <t>Vojna oprema</t>
  </si>
  <si>
    <t>Prijevozna sredstva u cestovnom prometu</t>
  </si>
  <si>
    <t>Prijevozna sredstva u željezničkom prometu</t>
  </si>
  <si>
    <t>Prijevozna sredstva u pomorskom i riječnom prometu</t>
  </si>
  <si>
    <t>Prijevozna sredstva u zračnom prometu</t>
  </si>
  <si>
    <t>Knjige</t>
  </si>
  <si>
    <t>Umjetnička djela (izložena u galerijama, muzejima i slično)</t>
  </si>
  <si>
    <t>Muzejski izlošci i predmeti prirodnih rijetkosti</t>
  </si>
  <si>
    <t>Ostale nespomenute izložbene vrijednosti</t>
  </si>
  <si>
    <t>Višegodišnji nasadi</t>
  </si>
  <si>
    <t>Osnovno stado</t>
  </si>
  <si>
    <t>Istraživanje rudnih bogatstava</t>
  </si>
  <si>
    <t>Ulaganja u računalne programe</t>
  </si>
  <si>
    <t>Umjetnička, literarna i znanstvena djela</t>
  </si>
  <si>
    <t>Ostala nematerijalna proizvedena imovina</t>
  </si>
  <si>
    <t>Plemeniti metali i drago kamenje</t>
  </si>
  <si>
    <t>Pohranjene knjige, umjetnička djela i slične vrijednosti</t>
  </si>
  <si>
    <t>Strateške zalihe</t>
  </si>
  <si>
    <t>Prijelazni račun</t>
  </si>
  <si>
    <t>Porez i prirez na dohodak</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</si>
  <si>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</si>
  <si>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</si>
  <si>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</si>
  <si>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</si>
  <si>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</si>
  <si>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Porez i prirez na dohodak utvrđen u postupku nadzora za prethodne godine</t>
  </si>
  <si>
    <t>Povrat više ostvarenog poreza na dohodak za decentralizirane funkcije</t>
  </si>
  <si>
    <t>Porez na dobit</t>
  </si>
  <si>
    <t>Porez na dobit od poduzetnika</t>
  </si>
  <si>
    <t>Porez na dobit po odbitku na naknade za korištenje prava i za usluge</t>
  </si>
  <si>
    <t>Porez na dobit po odbitku na kamate, dividende i udjele u dobiti</t>
  </si>
  <si>
    <t>Porez na dobit po godišnjoj prijavi</t>
  </si>
  <si>
    <t>Porezi na imovinu</t>
  </si>
  <si>
    <t>Stalni porezi na nepokretnu imovinu (zemlju, zgrade, kuće i ostalo)</t>
  </si>
  <si>
    <t>Porez na nasljedstava i darove</t>
  </si>
  <si>
    <t>Porez na kapitalne i financijske transakcije</t>
  </si>
  <si>
    <t>Povremeni porezi na imovinu</t>
  </si>
  <si>
    <t>Ostali stalni porezi na imovinu</t>
  </si>
  <si>
    <t>Porezi na robu i usluge</t>
  </si>
  <si>
    <t>Porez na dodanu vrijednost</t>
  </si>
  <si>
    <t>Porez na promet</t>
  </si>
  <si>
    <t>Posebni porezi i trošarine</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</si>
  <si>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</si>
  <si>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</si>
  <si>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</si>
  <si>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</si>
  <si>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t>
  </si>
  <si>
    <t>Carine i carinske pristojbe</t>
  </si>
  <si>
    <t>Ostali porezi na međunarodnu trgovinu i transakcije</t>
  </si>
  <si>
    <t>Ostali prihodi od poreza</t>
  </si>
  <si>
    <t>Ostali prihodi od poreza koje plaćaju pravne osobe</t>
  </si>
  <si>
    <t>Ostali prihodi od poreza koje plaćaju fizičke osobe</t>
  </si>
  <si>
    <t>Ostali neraspoređeni prihodi od poreza</t>
  </si>
  <si>
    <t>Doprinosi za obvezno zdravstveno osiguranje</t>
  </si>
  <si>
    <t>Doprinosi za obvezno zdravstveno osiguranje za slučaj ozljede na radu</t>
  </si>
  <si>
    <t>Doprinosi za mirovinsko osiguranje</t>
  </si>
  <si>
    <t>Doprinosi za obvezno osiguranje u slučaju nezaposlenosti</t>
  </si>
  <si>
    <t>Pomoći izravnanja za decentralizirane funkcije</t>
  </si>
  <si>
    <t>Tekuće pomoći izravnanja za decentralizirane funkcije</t>
  </si>
  <si>
    <t>Kapitalne pomoći izravnanja za decentralizirane funkcije</t>
  </si>
  <si>
    <t>Državne upravne i sudske pristojbe</t>
  </si>
  <si>
    <t>Županijske, gradske i općinske pristojbe i naknade</t>
  </si>
  <si>
    <t>Ostale upravne pristojbe i naknade</t>
  </si>
  <si>
    <t>Ostale pristojbe i naknade</t>
  </si>
  <si>
    <t>Prihodi državne uprave</t>
  </si>
  <si>
    <t>Prihodi vodnog gospodarstva</t>
  </si>
  <si>
    <t>Doprinosi za šume</t>
  </si>
  <si>
    <t>Mjesni samodoprinos</t>
  </si>
  <si>
    <t>Ostali nespomenuti prihodi</t>
  </si>
  <si>
    <t>Naknade od financijske imovine</t>
  </si>
  <si>
    <t>Komunalni doprinosi</t>
  </si>
  <si>
    <t>Komunalne naknade</t>
  </si>
  <si>
    <t>Naknade za priključak</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</si>
  <si>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</si>
  <si>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</si>
  <si>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</si>
  <si>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</si>
  <si>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</si>
  <si>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</si>
  <si>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</si>
  <si>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</si>
  <si>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</si>
  <si>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</si>
  <si>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Službena putovanja</t>
  </si>
  <si>
    <t>Naknade za prijevoz, za rad na terenu i odvojeni život</t>
  </si>
  <si>
    <t>Stručno usavršavanje zaposlenika</t>
  </si>
  <si>
    <t>Ostale naknade troškova zaposlenima</t>
  </si>
  <si>
    <t>Uredski materijal i ostali materijalni rashodi</t>
  </si>
  <si>
    <t>Materijal i sirovine</t>
  </si>
  <si>
    <t>Energija</t>
  </si>
  <si>
    <t>Materijal i dijelovi za tekuće i investicijsko održavanje</t>
  </si>
  <si>
    <t>Sitni inventar i auto gume</t>
  </si>
  <si>
    <t>Službena, radna i zaštitna odjeća i obuća</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</si>
  <si>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</si>
  <si>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</si>
  <si>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</si>
  <si>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</si>
  <si>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</si>
  <si>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</si>
  <si>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</si>
  <si>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</si>
  <si>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</si>
  <si>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Ostali nespomenuti rashodi poslovanja</t>
  </si>
  <si>
    <t>Naknade za rad predstavničkih i izvršnih tijela, povjerenstava i slično</t>
  </si>
  <si>
    <t>Premije osiguranja</t>
  </si>
  <si>
    <t>Reprezentacija</t>
  </si>
  <si>
    <t>Članarine i norme</t>
  </si>
  <si>
    <t>Pristojbe i naknade</t>
  </si>
  <si>
    <t>Dodatna ulaganja na građevinskim objektima</t>
  </si>
  <si>
    <t>Dodatna ulaganja na postrojenjima i opremi</t>
  </si>
  <si>
    <t>Dodatna ulaganja na prijevoznim sredstvima</t>
  </si>
  <si>
    <t>Dodatna ulaganja za ostalu nefinancijsku imovinu</t>
  </si>
  <si>
    <t>Plaće za redovan rad</t>
  </si>
  <si>
    <t>Plaće u naravi</t>
  </si>
  <si>
    <t>Plaće za prekovremeni rad</t>
  </si>
  <si>
    <t>Plaće za posebne uvjete rada</t>
  </si>
  <si>
    <t>Ostali rashodi za zaposlene</t>
  </si>
  <si>
    <t>Vojna sredstva za jednokratnu upotrebu</t>
  </si>
  <si>
    <t>Naknade troškova osobama izvan radnog odnosa</t>
  </si>
  <si>
    <t>Upravne i administrativne pristojbe</t>
  </si>
  <si>
    <t>Troškovi sudskih postupaka</t>
  </si>
  <si>
    <t>Kamate za izdane trezorske zapise</t>
  </si>
  <si>
    <t>Kamate za izdane mjenice</t>
  </si>
  <si>
    <t>Kamate za izdane obveznice</t>
  </si>
  <si>
    <t>Kamate za ostale vrijednosne papire</t>
  </si>
  <si>
    <t>Kamate za primlj.kredite i zajmove od međ.org., inst. i tijela EU te inoz.vlada</t>
  </si>
  <si>
    <t>Kamate za primljene kredite i zajmove od kred. i ost.financ.inst. u jav.sektoru</t>
  </si>
  <si>
    <t>Kamate za primljene kredite i zajm.od kred.i ostalih fin.inst.izvan jav.sektora</t>
  </si>
  <si>
    <t>Kamate za odobrene, a nerealizirane kredite i zajmove</t>
  </si>
  <si>
    <t>Kamate za primljene zajmove od trgovačkih društava u javnom sektoru</t>
  </si>
  <si>
    <t>Kamate za primljene zajmove od trgov. društava i obrtnika izvan javnog sektora</t>
  </si>
  <si>
    <t>Kamate za primljene zajmove od drugih razina vlasti</t>
  </si>
  <si>
    <t>Bankarske usluge i usluge platnog prometa</t>
  </si>
  <si>
    <t>Negativne tečajne razlike i razlike zbog primjene valutne klauzule</t>
  </si>
  <si>
    <t>Zatezne kamate</t>
  </si>
  <si>
    <t>Ostali nespomenuti financijski rashodi</t>
  </si>
  <si>
    <t>Subvencije trgovačkim društvima u javnom sektoru</t>
  </si>
  <si>
    <t>Subvencije kreditnim i ostalim financijskim institucijama u javnom sektoru</t>
  </si>
  <si>
    <t>Subvencije kreditnim i ostalim financijskim institucijama izvan javnog sektora</t>
  </si>
  <si>
    <t>Subvencije trgovačkim društvima i zadrugama izvan javnog sektora</t>
  </si>
  <si>
    <t>Subvencije poljoprivrednicima i obrtnicima</t>
  </si>
  <si>
    <t>Subvencije trgovačkim društvima, zadrugama, poljopr. i obrtnicima iz EU sredstav</t>
  </si>
  <si>
    <t>Tekuće pomoći inozemnim vladama</t>
  </si>
  <si>
    <t>Kapitalne pomoći inozemnim vladama</t>
  </si>
  <si>
    <t>Tekuće pomoći međunarodnim organizacijama te institucijama i tijelima EU</t>
  </si>
  <si>
    <t>Kapitalne pomoći međunarodnim organizacijama te institucijama i tijelima EU</t>
  </si>
  <si>
    <t>Tekuće pomoći unutar općeg proračuna</t>
  </si>
  <si>
    <t>Kapitalne pomoći unutar općeg proračuna</t>
  </si>
  <si>
    <t>Tekuće pomoći proračunskim korisnicima drugih proračuna</t>
  </si>
  <si>
    <t>Kapitalne pomoći proračunskim korisnicima drugih proračuna</t>
  </si>
  <si>
    <t>Prijenosi prorač. korisnicima iz nadležnog pror. za financiranje rashoda poslov</t>
  </si>
  <si>
    <t>Prijenosi proračunskim korisnicima iz nadležnog prorač. za nabavu nefinanc. imov</t>
  </si>
  <si>
    <t>Prijenosi prorač. kor. iz nadležnog prorač. za financ. imovinu i otplatu zajmova</t>
  </si>
  <si>
    <t>Pomoći temeljem prijenosa EU sredstava</t>
  </si>
  <si>
    <t>Tekuće pomoći temeljem prijenosa EU sredstava</t>
  </si>
  <si>
    <t>Kapitalne pomoći temeljem prijenosa EU sredstava</t>
  </si>
  <si>
    <t>Tekući prijenosi između proračunskih korisnika istog proračuna</t>
  </si>
  <si>
    <t>Kapitalni prijenosi između proračunskih korisnika istog proračuna</t>
  </si>
  <si>
    <t>Tekući prijenosi između prorač. kor. istog prorač. temeljem prijenosa EU sred.</t>
  </si>
  <si>
    <t>Kapitalni prijenosi između prorač. kor. istog prorač. temelj prijenosa EU sred.</t>
  </si>
  <si>
    <t>Naknade građanima i kućan.u novcu-neposr. ili putem ustanova izvan javn.sektora</t>
  </si>
  <si>
    <t>Naknade građanima i kućan.u naravi - neposr.ili putem ustan.izvan javn.sektora</t>
  </si>
  <si>
    <t>Naknade građanima i kućanstvima u novcu - putem ustanova u javnom sektoru</t>
  </si>
  <si>
    <t>Naknade građanima i kućanstvima u naravi - putem ustanova u javnom sektoru</t>
  </si>
  <si>
    <t>Naknade građanima i kućanstvima na temelju osiguranja iz EU sredstava</t>
  </si>
  <si>
    <t>Naknade građanima i kućanstvima u novcu</t>
  </si>
  <si>
    <t>Naknade građanima i kućanstvima u naravi</t>
  </si>
  <si>
    <t>Naknade građanima i kućanstvima iz EU sredstava</t>
  </si>
  <si>
    <t>Tekuće donacije</t>
  </si>
  <si>
    <t>Tekuće donacije u novcu</t>
  </si>
  <si>
    <t>Tekuće donacije u naravi</t>
  </si>
  <si>
    <t>Tekuće donacije iz EU sredstava</t>
  </si>
  <si>
    <t>Kapitalne donacije</t>
  </si>
  <si>
    <t>Kapitalne donacije neprofitnim organizacijama</t>
  </si>
  <si>
    <t>Kapitalne donacije građanima i kućanstvima</t>
  </si>
  <si>
    <t>Kapitalne donacije iz EU sredstava</t>
  </si>
  <si>
    <t>Naknade šteta pravnim i fizičkim osobama</t>
  </si>
  <si>
    <t>Penali, ležarine i drugo</t>
  </si>
  <si>
    <t>Naknade šteta zaposlenicima</t>
  </si>
  <si>
    <t>Ugovorene kazne i ostale naknade šteta</t>
  </si>
  <si>
    <t>Tekući prijenosi EU sredstava subjektima izvan</t>
  </si>
  <si>
    <t>Kapitalni prijenosi EU sredstava subjektima izvan</t>
  </si>
  <si>
    <t>Kapitalne pomoći kreditnim i ostalim financ.instit.te trg.društv. u jav.sektoru</t>
  </si>
  <si>
    <t>Kapitalne pomoći kred. i ost.financ.inst. i trg.druš, zadrug izvan jav.sektora</t>
  </si>
  <si>
    <t>Kapitalne pomoći poljoprivrednicima i obrtnicima</t>
  </si>
  <si>
    <t>Kapitalne pomoći iz EU sredstava</t>
  </si>
  <si>
    <t>Raspored rashoda</t>
  </si>
  <si>
    <t>Povrat poreza i prireza na dohodak po godišnjoj prijavi</t>
  </si>
  <si>
    <t>Povrat poreza na dobit po godišnjoj prijavi</t>
  </si>
  <si>
    <t>Pomoći od inozemnih vlada</t>
  </si>
  <si>
    <t>Tekuće pomoći od inozemnih vlada</t>
  </si>
  <si>
    <t>Kapitalne pomoći od inozemnih vlada</t>
  </si>
  <si>
    <t>Pomoći od međunarodnih organizacija te institucija i tijela EU</t>
  </si>
  <si>
    <t>Tekuće pomoći od međunarodnih organizacija</t>
  </si>
  <si>
    <t>Kapitalne pomoći od međunarodnih organizacija</t>
  </si>
  <si>
    <t>Tekuće pomoći od institucija i tijela  EU</t>
  </si>
  <si>
    <t>Kapitalne pomoći od institucija i tijela  EU</t>
  </si>
  <si>
    <t>Pomoći proračunu iz drugih proračuna</t>
  </si>
  <si>
    <t>Tekuće pomoći proračunu iz drugih proračuna</t>
  </si>
  <si>
    <t>Kapitalne pomoći proračunu iz drugih proračuna</t>
  </si>
  <si>
    <t>Pomoći od izvanproračunskih korisnika</t>
  </si>
  <si>
    <t>Tekuće pomoći od izvanproračunskih korisnika</t>
  </si>
  <si>
    <t>Kapitalne pomoći od izvanproračunskih korisnika</t>
  </si>
  <si>
    <t>Pomoći proračunskim korisnicima iz proračuna koji im nije nadležan</t>
  </si>
  <si>
    <t>Tekuće pomoći proračunskim korisnicima iz proračuna koji im nije nadležan</t>
  </si>
  <si>
    <t>Kapitalne pomoći proračunskim korisnicima iz proračuna koji im nije nadležan</t>
  </si>
  <si>
    <t>Prihodi od financijske imovine</t>
  </si>
  <si>
    <t>Prihodi od kamata po vrijednosnim papirima</t>
  </si>
  <si>
    <t>Kamate na oročena sredstva i depozite po viđenju</t>
  </si>
  <si>
    <t>Prihodi od zateznih kamata</t>
  </si>
  <si>
    <t>Prihodi od pozitivnih tečajnih razlika i razlika zbog primjene valutne klauzule</t>
  </si>
  <si>
    <t>Prihodi od dividendi</t>
  </si>
  <si>
    <t>Prihodi iz dobiti trg.društava, kred.i ost.finan.inst. po posebnim propisima</t>
  </si>
  <si>
    <t>Ostali prihodi od financijske imovine</t>
  </si>
  <si>
    <t>Prihodi od nefinancijske imovine</t>
  </si>
  <si>
    <t>Naknade za koncesije</t>
  </si>
  <si>
    <t>Prihodi od zakupa i iznajmljivanja imovine</t>
  </si>
  <si>
    <t>Naknada za korištenje nefinancijske imovine</t>
  </si>
  <si>
    <t>Naknade za ceste</t>
  </si>
  <si>
    <t>Prihodi od prodaje kratkotrajne nefinancijske imovine</t>
  </si>
  <si>
    <t>Ostali prihodi od nefinancijske imovine</t>
  </si>
  <si>
    <t>Prihodi od kamata na dane zajmove</t>
  </si>
  <si>
    <t>Prihodi od kamata na dane zajmove međ.org.,inst. i tijelima EU te inoz.vladama</t>
  </si>
  <si>
    <t>Prihodi od kamata na dane zajmove neprofit. organizac., građanima i kućanstvima</t>
  </si>
  <si>
    <t>Prihodi od kamata na dane zajmove kredit. i ostalim finan.instit.u javn.sektoru</t>
  </si>
  <si>
    <t>Prihodi od kamata na dane zajmove trgovačkim društvima u javnom sektoru</t>
  </si>
  <si>
    <t>Prihodi od kamata na dane zajmove kredit. i ostalim fin.inst. izvan jav.sektora</t>
  </si>
  <si>
    <t>Prihodi od kamata na dane zajmove trg. društ. i obrtnicima izvan javnog sektora</t>
  </si>
  <si>
    <t>Prihodi od kamata na dane zajmove drugim razinama vlasti</t>
  </si>
  <si>
    <t>Prihodi od kamata na dane zajmove po protestiranim jamstvima</t>
  </si>
  <si>
    <t>Prihodi od kamata na dane zajmove neprof.org., građ. i kućan.po protest.jamst.</t>
  </si>
  <si>
    <t>Prih. od kamata na dane zajmove kred.i ost.fin.inst. u jav.sekt. po prot.jamst.</t>
  </si>
  <si>
    <t>Prihodi od kamata na dane zajmove trg.društ. u jav.sektoru po protest.jamstvima</t>
  </si>
  <si>
    <t>Prih.od kamata na dane zajmove kred.i finan.inst. izvan jav.sekt.po prot.jamst.</t>
  </si>
  <si>
    <t>Prih.od kamata na dane zajmove trg.dr.i obrtn. izvan jav.sekt.po protest.jamst.</t>
  </si>
  <si>
    <t>Prihodi od kamata na dane zajmove drugim razinama vlasti po protest. jamstvima</t>
  </si>
  <si>
    <t>Prihodi po posebnim propisima</t>
  </si>
  <si>
    <t>Prihodi od novčane naknade poslodav. zbog nezapoš. osoba s invaliditetom</t>
  </si>
  <si>
    <t>Komunalni doprinosi i naknade</t>
  </si>
  <si>
    <t>Prihodi od prodaje proizvoda i robe</t>
  </si>
  <si>
    <t>Prihodi od pruženih usluga</t>
  </si>
  <si>
    <t>Prihodi iz nadležnog proračuna za financiranje rashoda poslovanja</t>
  </si>
  <si>
    <t>Prihodi iz nadležnog proračuna za fin. rashoda za nabavu nefinac. imovine</t>
  </si>
  <si>
    <t>Prihodi iz nadležnog prorač. za fin. izdataka za fin. imovinu i otplatu zajmova</t>
  </si>
  <si>
    <t>Prihodi od HZZO-a na temelju ugovornih obveza</t>
  </si>
  <si>
    <t>Kazne i upravne mjere</t>
  </si>
  <si>
    <t>Raspored prihoda</t>
  </si>
  <si>
    <t>Prihodi od prodaje materijalne imovine - prirodnih bogatstava</t>
  </si>
  <si>
    <t>Prihodi od prodaje nematerijalne imovine</t>
  </si>
  <si>
    <t>Prihodi od prodaje građevinskih objekata</t>
  </si>
  <si>
    <t>Prihodi od prodaje postrojenja i opreme</t>
  </si>
  <si>
    <t>Prihodi od prodaje prijevoznih sredstava</t>
  </si>
  <si>
    <t>Prihodi od prodaje knjiga, umjetničkih djela i ostalih izložbenih vrijednosti</t>
  </si>
  <si>
    <t>Prihodi od prodaje višegodišnjih nasada i osnovnog stada</t>
  </si>
  <si>
    <t>Prihodi od prodaje nematerijalne proizvedene imovine</t>
  </si>
  <si>
    <t>Prihodi od prodaje plemenitih metala i ostalih pohranjenih vrijednosti</t>
  </si>
  <si>
    <t>Prihodi od prodaje zaliha</t>
  </si>
  <si>
    <t>Vlastiti izvori iz proračuna</t>
  </si>
  <si>
    <t>Ostali vlastiti izvori</t>
  </si>
  <si>
    <t>Ispravak vlastitih izvora iz proračuna za obveze</t>
  </si>
  <si>
    <t>Ispravak ostalih vlastitih izvora za obveze</t>
  </si>
  <si>
    <t>Promjene u vrijednosti i obujmu imovine</t>
  </si>
  <si>
    <t>Promjene u vrijednosti i obujmu obveza</t>
  </si>
  <si>
    <t>Obračun  prihoda i rashoda poslovanja</t>
  </si>
  <si>
    <t>Obračun prihoda i rashoda od nefinancijske imovine</t>
  </si>
  <si>
    <t>Obračun primitaka i izdataka od financijske imovine</t>
  </si>
  <si>
    <t>Višak prihoda</t>
  </si>
  <si>
    <t>Manjak prihoda</t>
  </si>
  <si>
    <t>Obračunati doprinosi za obvezno zdravstveno osiguranje</t>
  </si>
  <si>
    <t>Obračunati doprinosi za mirovinsko osiguranje</t>
  </si>
  <si>
    <t>Obračunati doprinosi za zapošljavanje</t>
  </si>
  <si>
    <t>Prihodi od prodaje proizvoda i roba i pruženih usluga</t>
  </si>
  <si>
    <t>Obračunati prihodi od HZZO-a na temelju ugovornih obveza</t>
  </si>
  <si>
    <t>Rezerviranja za otplatu zajmova/kredita koji dospijevaju u tekućoj godinu</t>
  </si>
  <si>
    <t>Ostala rezerviranja (stalna pričuva i drugo)</t>
  </si>
  <si>
    <t>Tuđa imovina dobivena na korištenje</t>
  </si>
  <si>
    <t>Dana jamstva</t>
  </si>
  <si>
    <t>Dana kreditna pisma</t>
  </si>
  <si>
    <t>Instrumenti osiguranja plaćanja</t>
  </si>
  <si>
    <t>Ostali izvanbilančni zapisi</t>
  </si>
  <si>
    <t>SREDSTVA MK-a ZA PROGRAMSKU DJELTNOST</t>
  </si>
  <si>
    <t>VIŠAK IZ  PRETHODNE GODINE RASPOREĐEN PREMA KONTIMA</t>
  </si>
  <si>
    <t>VLASTITA SREDSTVA</t>
  </si>
  <si>
    <t>UKUPNO</t>
  </si>
  <si>
    <t>IZVOR 31</t>
  </si>
  <si>
    <t>IZVOR 43</t>
  </si>
  <si>
    <t>IZVOR 52</t>
  </si>
  <si>
    <t>IZVOR 61</t>
  </si>
  <si>
    <t>UKUPNO PRIHODI</t>
  </si>
  <si>
    <t>UKUPNO RASHODI</t>
  </si>
  <si>
    <t>BROJ KONTA
(4 razina)</t>
  </si>
  <si>
    <t>Ukupni iznos iz tablice 2.</t>
  </si>
  <si>
    <t>Potpis ravnatelja ustanove</t>
  </si>
  <si>
    <t>PODACI O RAVNATELJU USTANOVE</t>
  </si>
  <si>
    <t>Ukupni iznosi iz tablice 2.</t>
  </si>
  <si>
    <t>NAZIV KONTA
(automatski se upisuje unosom kontnog broja)</t>
  </si>
  <si>
    <t>Konačno izvješće (označiti s X)</t>
  </si>
  <si>
    <t>DETALJNI OPIS IZVRŠENOG PROGRAMA
(ujedno navesti aktinosti koje su provodene programom te ukoliko ih je bilo navesti razloge odstupanja od planiranog)</t>
  </si>
  <si>
    <t xml:space="preserve">OSTALI IZVORI FINANCIRANJA  specificirati izvor (izvor 43, 52) </t>
  </si>
  <si>
    <t xml:space="preserve">UTROŠENA VLASTITA SREDSTVA PO PROGRAMU (izvor 31) </t>
  </si>
  <si>
    <t>PROGRAMSKA DJELATNOST</t>
  </si>
  <si>
    <t xml:space="preserve">UTROŠENI IZNOS SREDSTAVA MINISTARSTVA  - prikazati utrošeni iznos sredstava Ministarstva (izvor 11) </t>
  </si>
  <si>
    <t xml:space="preserve">ugovoreno </t>
  </si>
  <si>
    <t xml:space="preserve">izvršeno </t>
  </si>
  <si>
    <t xml:space="preserve">ostali izvori financiraja </t>
  </si>
  <si>
    <t>SPECIFIKACIJA TROŠKOVA SREDSTAVA MINISTARSTVA KULTURE I MEDIJA (EUR)</t>
  </si>
  <si>
    <t>UGOVORENI IZNOS (SREDSTVA MINISTARSTVA - IZVOR 11)</t>
  </si>
  <si>
    <t>Tablica: IZVRŠENJE PLANA PROGRAMSKIH AKTIVNOSTI USTANOVA U NADLEŽNOSTI MINISTARSTVA KULTURE I MEDIJA ZA 2024. GODINU</t>
  </si>
  <si>
    <t>ZA 2024. GODINU</t>
  </si>
  <si>
    <t>Privremeno izvješće (označiti s X)</t>
  </si>
  <si>
    <t>A835003</t>
  </si>
  <si>
    <t>Karolina Zlatar Radigović</t>
  </si>
  <si>
    <t>099 4895 190</t>
  </si>
  <si>
    <t>ravnateljica@hkzasl.hr</t>
  </si>
  <si>
    <t>PODCAST Hrvatske knjižnice za slijepe 2024.</t>
  </si>
  <si>
    <t>Državno natjecanje u brzom i izražajnom čitanju brajice 2024.</t>
  </si>
  <si>
    <t xml:space="preserve">Podcast je oblik audio emitiranja putem interneta. Takvi se zapisi mogu slušati direktno sa stranice ili preuzeti u MP3 formatu. Podcastu Hrvatske knjižnice pristupa se putem mrežne i Facebook stranice Knjižnice. U 2024. godini epizode će biti interaktivne kao i do sada odnosno gosti će biti autori, književnici i znanstvenici, a teme razgovora će kroz unaprijed postavljena pitanja usmjeravati korisnici knjižnice. Za razliku od događanja u prostoru knjižnice, na ovaj će način biti u razgovor uključeni i korisnici na području cijele Hrvatske.   </t>
  </si>
  <si>
    <t>Od 2009. godine Hrvatska knjižnica za slijepe organizira Državno natjecanje u brzom i izražajnom čitanju brajice u svrhu poticanja pismenosti slijepih osoba i afirmacije brajice kao takve. Natječu se korisnici Knjižnice, odnosno sve osobe kojima je brajica osnovno pismo. Događanje se organizira u proljeće, a okuplja sve uzraste čitatelja brajice koji su prethodno prošli prednatjecanje u matičnim županijama. Postoji nekoliko kategorija i disciplina koje su podložne modifikaciji s obzirom na razvijanje tehnološke podrške. Najboljim čitateljima se dodjeljuju nagrade, a natjecateljima i videćim pratiteljima koji nisu nastanjeni u Zagrebu, pokrivaju se putni troškovi. Članovi komisija su slijepe i videće osobe, suradnici i djelatnici Knjižnice, a njihov se rad ne honorira.</t>
  </si>
  <si>
    <t>Službeno putovanje 23. Europska konferencija o pismenosti i 7. Panhelenska konferencija o pismenosti, Kreta, Grčka 2024 .</t>
  </si>
  <si>
    <t xml:space="preserve">Djelatnice Hrvatske knjižnice za slijepe, Ljerka Dinjar i Karolina Zlatar Radigović sudjelovale su na 23. Europskoj konferenciji o pismenosti i 7. Panhelenskoj konferenciji o pismenosti pod motom Pismenost za sve: novi izazovi, nove perspektive. Konferencije su od neprocjenjivog značenja za Hrvatsku knjižnicu za slijepe, zbog održavanja izravnog kontakta s kolegama iz srodnih knjižnica u svijetu te onih koji se bave pismenošću osoba koje imaju teškoće pri čitanju standardnog tiska.
</t>
  </si>
  <si>
    <t>Polugodišnji sastanak IFLA LPD sekcije 2024.</t>
  </si>
  <si>
    <t>Ovogodišnji prvi polugodišnji sastanak IFLA LPD sekcije održan je u Vilniusu, Latvija. Djelatnica knjižnice, Karolina Zlatar Radigović, kao članica odbora sudjelovala je u izradi akcijskog plana, planiranju IFLA LPD sesije na velikoj IFLA-inom seminaru te saznala iz prve ruke iskustva kolega iz drugih knjižnica. Budući da je Hrvatska knjižnica za slijepe po svom djelokrugu jedina takva ustanova u Hrvatskoj održavanje izravnog kontakta s kolegama iz srodnih knjižnica u svijetu jer se u praksi njihov savjet ili primjer dobre ali i loše prakse pokazao neprocjenjivim.</t>
  </si>
  <si>
    <t>Kviz znanja 2024.</t>
  </si>
  <si>
    <t>Od 2014. godine Hrvatska knjižnica za slijepe organizira tradicionalno Kviz natjecanje za svoje članove. Voditelj kviza je poznati redatelj, glumac i kvizoman Mario Kovač, a natječu se slijepe i slabovidne osobe. Natjecatelji su podijeljeni u pet ekipa. Pitanja obuhvaćaju različita područja poput književnosti, kulture, sporta, geografije i dr. 
Događanje se održava u Mjesecu hrvatske knjige. Najboljim natjecateljima dodjeljuju se novčane nagrade, a svima onima koji su došli izvan Zagreba refundiraju se putni troškovi.</t>
  </si>
  <si>
    <r>
      <t>Dodjela priznanja "</t>
    </r>
    <r>
      <rPr>
        <sz val="8"/>
        <color rgb="FF000000"/>
        <rFont val="Calibri"/>
        <family val="2"/>
        <charset val="238"/>
      </rPr>
      <t>Antun Lastrić</t>
    </r>
    <r>
      <rPr>
        <sz val="9"/>
        <color indexed="8"/>
        <rFont val="Calibri"/>
        <family val="2"/>
        <charset val="238"/>
      </rPr>
      <t>" 2024.</t>
    </r>
  </si>
  <si>
    <t>Hrvatska knjižnica za slijepe je 2018. godine utemeljila ovo priznanje kao zahvalu prije svega pojedincima, a onda i udrugama, projektima, ustanovama koje su svojim radom na osobit način doprinijele kulturnom životu, obrazovanju i pismenosti slijepih osoba odnosno korisnika Hrvatske knjižnice za slijepe, te direktno ili indirektno utjecale na djelovanje same Knjižnice. Priznanje se dodjeljuje od 2022. godine na Dan hrvatske knjižnice za slijepe, 18. travnja. U siječnju se raspisuje javni poziv za predlaganje kandidata, a u ožujku Povjerenstvo za dodjelu priznanja odabire dobitnike.</t>
  </si>
  <si>
    <t>Natječaj za najbolju kratku priču „Sead Ivan Muhamedagić“ 2024.</t>
  </si>
  <si>
    <t xml:space="preserve">Natječaj za najbolju kratku priču revitaliziran je u Hrvatskoj knjižnici za slijepe 2022. godine i sastavni je dio u organiziranju Dana Hrvatske knjižnice za slijepe, 18. travnja kada je proglašenje pobjednika uz javno čitanje prve tri nagrađene priče. Prosudbeno Povjerenstvo prima samo jedan rad od svakog autora, a natjecati se mogu sve prikupljene priče ukoliko zadovoljavaju određene kriterije. Nagrađenim autorima plaća se nakadna za putovanje. Priče ne smiju biti nigdje drugdje objavljivane sve do proglašenja najboljih nakon čega se objavljuju u „Zborniku kratkopričaša“ i to u zvučnom obliku, EPUB formatu i na brajici. </t>
  </si>
  <si>
    <t>Pričom te zovem</t>
  </si>
  <si>
    <t>Ciklus tribina utorkom</t>
  </si>
  <si>
    <t>Uređenje interijera knjižnice - čajna kuhinja</t>
  </si>
  <si>
    <t>Radovi u knjižnici i tiskari 2024.</t>
  </si>
  <si>
    <t>Informatizacija knjižnice</t>
  </si>
  <si>
    <t>Digitalizacija arhivskog i dokumentarnog gradiva knjižnice</t>
  </si>
  <si>
    <t>Uređenje depoa knjižnice</t>
  </si>
  <si>
    <t xml:space="preserve">Knjižnični depo koji se počeo uređivati za tu namjenu 2023. godine. U 2024. godini trebalo bi urediti instalacije i samu prostoriju kako bi se moglo prionuti krajnjoj namjeni prostorije a to je uređivanje knjižničnog depoa s pokretnim arhivskim regalima tzv. knjižničarskim kompaktusima u koje bi uspjeli smjestiti veći broj naslova koji su slabije posuđivani ali i dalje atraktivni našim korisnicima. Također bi dio knjižničnog depoa služio da odlaganje velikih bala papira za tiskanje knjiga na brajici.  </t>
  </si>
  <si>
    <t xml:space="preserve">2. polugodišnji sastanak IFLA LPD sekcije 2024. i seminar </t>
  </si>
  <si>
    <t xml:space="preserve">Drugi ovogodišnji sastanak IFLAine LPD sekcije kao i siminar održan je u organizaciji National Library Service for the Blind and Print Disabled, Library of Congres, Washington D.C. U ovom petodnevnoj radnoj atmosferi s kolegama koji rade u knjižnicama našeg tipa ali i u drugim organizacijama i poslovnim subjektima bilo je moguće saznati novosti iz područja tehnologije, poslušati priče iz drugih knjižnica kojoj su u fokusu osobe s teškoćom čitanja standardnog tiska, razmijeniti iskustva s kolegicama i kolegama te dogovarati buduće suradnje. Ovakva su događanja prijeko potrebna za našu knjižnicu jer su to jedina mjesta gdje možemo učiti i razvijati se kao knjižnica te podijeliti svoja iskustva s drugima u okruženju sličnih i/ili istih interesa. </t>
  </si>
  <si>
    <t xml:space="preserve">Konto 32411, iznos od 402,88 eura isplaćena je naknada za trošak prijevoza natjecateljima. Sa konta 32372 izvršena je isplata nagrada osvojenih na natjecanju u iznosu od 1.443,77 eura. Trošak zakuske za natjcatelje  je podmiren iz vlastitih sredstava.   </t>
  </si>
  <si>
    <t>Konto 32399 - Izrada plaketa za dodjelu priznanja u iznosu od 100,00 eura. Konto 32999 - Ostali nespomenuti rashodi poslovanja -zlatnici za poklon dobitnicima nagrade A. Lastrić u iznosu od 91,98 eura. Konto 32931 - reprezentacija, zakuska je isplaćena na teret vlastitih sredstava. Iznos je 400 eura.</t>
  </si>
  <si>
    <t>U svrhu digitalizacije fonda koji na sebi ima oznaku trajnog čuvanja kupljena je oprema i to: skeneri,dva računala i licence. Konto 41231 - Licence 398,00 kuna, konto 42211 - Računala i računalna oprema 2.009,50 kuna.</t>
  </si>
  <si>
    <t>Konto 32112 - Dnevnice za službena putovanja iznose 560,94 eura. Konto 32114 - Naknada za smještaj na službenom putu je 1.130,93 eura, a karta za prijevoz na kontu 32116 je 938,13 eura te naknada za korištenje automobila u službene svrhe s vlastite djelatnosti, iznos je 36,30 eura.</t>
  </si>
  <si>
    <t>Konto 3211 - 2.041,42  i konto 32131 - 360,00 te konto 32141 - 36,30 eura. Za službeno putovanje isplaćena je naknada za dnevnice, smještaj, avio karte i kotizaciju.  Naknada za korištenja automobila u službene svrhe isplaćena je s vlastitih sredstava.</t>
  </si>
  <si>
    <t>Konto 32112  - iznos 320,00 eura, konto 32114 - 252,00, konto 32116 - 308,57 eura, konto 32141 - 36,30 eura.  Trošak za dnevnice, avio karte, transfer te smeštaj podmiren je s programske djelatnosti, a naknada za korištenje automobila u službene svrhe s vlastite djelatnosti.</t>
  </si>
  <si>
    <t>Konto 32372 - Isplata osvojenih novčanih nagrada  u iznosu od 872,06 eura. Konto 32379 - usluga oblikovanja glazbe 51,20 eura. Na teret vlastitih sredstava smo utrošili za okrijepu. Konto 32931 - 80 eura.</t>
  </si>
  <si>
    <t>Konto 32371- isplata honorara za interpretiranje kratkih priča iznos od 48,11 eura i isplata nagrada za najbolje kratke priče u 2024. godini s konta 32372, iznos je 690,56 eura. Konto 3931 - reprezentacija  na teret vlastitih sredstava 132,76 eura</t>
  </si>
  <si>
    <t>Konto 42212 - Uredski namještaj, opremljena je kompletna čajna kuhinja ukljućujući i aparate. Iznos je 5.102,28 eura. Dio kuhimje podmiren je s vlastitih sredstava. Iznos je 277,34 eura.</t>
  </si>
  <si>
    <t>Građevinski radovi u printaoni odrađeni su u ukupnom iznosu od 8.583,75 eura. Konto 41241 - Ulaganja na tuđoj imovini radi prava korištenja, iznos  5.288,53 je trošak programske djelatnosti, a 3.295,22  trošak vlastite djelatnosti.</t>
  </si>
  <si>
    <t xml:space="preserve">Ostala nematerijalna imovina, konto 41261 - iznos od 2.050,00 eura utrošen je za izradu web stranice i kreiranje korisničkog sučelja. Sa konta 42211 - Računala i računalna oprema, kupljeni su  računala, monitori, tableti, ubiquiti preklopnik, mikser i veliki zvučnik.  </t>
  </si>
  <si>
    <t>Izvršeni su radovi na knjižničnom depou u iznosu od 1.725,00 eura na teret konta 41241 -  Ulaganja na tuđoj imovini radi prava korištenja.</t>
  </si>
  <si>
    <t>Konto 32371, isplaćeni su autorski honorari za snimanje četiri priče u studiju hrvatske knjžnice za slijepe i umjetnički honorar za pripovjedno scenski nastup te izraeu islu7strcija i poraptnog materijala za omote CD-ova ispričanih priča</t>
  </si>
  <si>
    <t xml:space="preserve">Isplaćeni su honorari za 12 Podcasta i goste u iznosu od 1.805,97 eura - konto 32371. Također je kupljena  stanica s dva bežićna mikrofona, iznos je 455,89 eura - konto 42219 </t>
  </si>
  <si>
    <t>Isplaćen je autorski honorar moderatoru Književne tribine i gostima u iznosu od 916,06 eura. Tijekom 2024. godine opdržano je devet tribina.</t>
  </si>
  <si>
    <t>X</t>
  </si>
  <si>
    <t>ŠENOINA ULICA 34</t>
  </si>
  <si>
    <t>Storytelling ili pripovijedanje je društvena i kulturna aktivnost dijeljenja priča, ponekad s improvizacijom, teatralnošću ili uljepšavanjem. Svaka kultura ima svoje priče ili narative koji se dijele kao sredstvo zabave, obrazovanja, kulturnog očuvanja ili usađivanja moralnih vrijednosti. U Hrvatskoj baš kao i u svijetu pripovijedanje je u velikom uzletu. Čitanje bajki i priča većini je djece dobro poznat osjećaj, ali slušati bajku i pokušati aktivno sudjelovati u njoj poseban je doživljaj. Za potrebe najmlađih korisnika Hrvatske knjižnice za slijepe snimili smo ciklus od četiri priče koje bi tematski obilježile četiri godišnja doba. Po završetku snimanja priča za potrebe korisnika, jedna od priča bila bi ispričana u prostoriji Knjižnice.</t>
  </si>
  <si>
    <t xml:space="preserve">Tijekom 2024. godine pokrenuli smo ciklus tribina kojim bi mlađe korisnike Knjižnice pokušali zainteresirati za književne i znanstvene teme. Mladi su važni pokretači promjena i imaju bitnu ulogu u izgradnji društava. Glavni cilj ovog kontinuiranog programa je književnom senzibilizacijom i kvalitetnim sadržajima obogatiti svakodnevnicu mladih i svih onih koji se tako osjećaju. Kako Knjižnica djeluje na nacionalnom nivou, samo događanje se ujedno prenosi putem Zoom aplikacije u kojem bi korisnici Knjižnice i svi zainteresirani mogli aktivno sudjelovati. Događanje se i snima te se na taj način omogućuje korisnicima koji nisu mogli sudjelovati u događanju naknadno gledanje/slušanje putem našeg YouTube kanala.      </t>
  </si>
  <si>
    <t xml:space="preserve">U Knjižnici se nalazila čajna kuhinja koja nije uređivana više od 15 godina te ju je bilo nužno izmijeniti jer je bila izrađena od loših materijala a i aparati više nisu imali svoju funkciju. Preduređenjem čajne kuhinje u knjižnici i tiskari dobili smo uređeniji prostor te nove aparate kojima se osigurava i zaštitat na radu svih djelatnika knjižnice.  </t>
  </si>
  <si>
    <t xml:space="preserve">Praćenje tehnoloških napredaka i osluškivanje zahtjeva korisnika u prethodnom razdoblju dovolo nas je do ideje stvaranja novih platformi koje će omogućiti jednostavniji pristup sadržajima Knjižnice. Realizacija istih već je započela u 2023. godini kada se uredila mrežna infrastruktura. Od 2024. godine proširili smo tehničke mogućnosti i programska rješenja u svrhu lakše implementacije modernih tehnologija u svakodnevan rad kako bi išli u korak s naprednim uslugama koje svojim korisnicima nude knjižnice našeg tipa u Europi i u svijetu, a to su moderan pristupačan web, streaming usluga za potrebe korisnika knjižnice i pristupačna mobilna aplikacija.   </t>
  </si>
  <si>
    <t xml:space="preserve">Gradivo u arhivu Knjižnice obrađuje se sukladno temeljnim arhivističkim načelima provenijencije i čuvanja prvobitnoga reda i organizacije a prema usvojenim Pravilima o upravljanju dokumentarnog gradiva Hrvatske knjižnice za slijepe. U 2024. godini započeli smo proces pretvaranja dokumentarnog gradiva u digitalno na način da očuvamo autentičnost, cjelovitost, čitljivost i druge uvjete određene Pravilnikom o upravljanju dokumentarnim gradivom izvan arhiva za sve novonastale dokumente. S Popisa dokumentarnog gradiva Hrvatske knjižnice za slijepe s rokovima čuvanja koji obuhvaća sve vrste gradiva kojima je Hrvatska knjižnica za slijepe u posjedu, izdvojili smo one koji na sebi imaju oznaku trajnog čuvanja te s njima započeli proces digitalizacije fonda uz postavljanje tehničkih preduvjeta.  </t>
  </si>
  <si>
    <t xml:space="preserve">Fond knjiga na brajici u Hrvatskoj knjižnici za slijepe reorganizira se na način da u njega stanu svi pristupačni formati koje Knjižnica proizvodi. U prvoj fazi predviđena je selidba starog fonda i otpis po zadanim kriterijima te uređivanje prostorije za potrebe matične službe, ali i uređivanje sobe knjiga na brajici.  Zadnja faza uređenja tiskare podrazumijevala je skidanje starog lamintnog poda, niveliranje poda, uređenja uzemljenja zbog strojeva te keramički radovi.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</si>
</sst>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numFmt numFmtId="165" formatCode="00000000"/>
    <numFmt numFmtId="166" formatCode="00000000000"/>
    <numFmt numFmtId="167" formatCode="_-* #,##0.00\ [$€-1]_-;\-* #,##0.00\ [$€-1]_-;_-* &quot;-&quot;??\ [$€-1]_-;_-@_-"/>
    <numFmt numFmtId="168" formatCode="#,##0.00_ ;\-#,##0.00\ "/>
  </numFmts>
  <fonts count="35" x14ac:knownFonts="1">
    <font>
      <sz val="11"/>
      <color indexed="8"/>
      <name val="Calibri"/>
      <family val="2"/>
      <charset val="238"/>
    </font>
    <font>
      <b/>
      <sz val="10"/>
      <color indexed="8"/>
      <name val="Arial"/>
      <family val="2"/>
      <charset val="238"/>
    </font>
    <font>
      <b/>
      <sz val="12"/>
      <color indexed="8"/>
      <name val="Arial"/>
      <family val="2"/>
      <charset val="238"/>
    </font>
    <font>
      <sz val="10"/>
      <color indexed="8"/>
      <name val="Arial"/>
      <family val="2"/>
      <charset val="238"/>
    </font>
    <font>
      <sz val="10"/>
      <name val="Tahoma"/>
      <family val="2"/>
      <charset val="238"/>
    </font>
    <font>
      <b/>
      <sz val="9"/>
      <name val="Arial"/>
      <family val="2"/>
      <charset val="238"/>
    </font>
    <font>
      <sz val="9"/>
      <name val="Arial"/>
      <family val="2"/>
      <charset val="238"/>
    </font>
    <font>
      <sz val="14"/>
      <color indexed="8"/>
      <name val="Arial"/>
      <family val="2"/>
      <charset val="238"/>
    </font>
    <font>
      <sz val="10"/>
      <color indexed="8"/>
      <name val="Calibri"/>
      <family val="2"/>
      <charset val="238"/>
    </font>
    <font>
      <sz val="11"/>
      <color indexed="8"/>
      <name val="Calibri"/>
      <family val="2"/>
      <charset val="238"/>
    </font>
    <font>
      <sz val="9"/>
      <color indexed="8"/>
      <name val="Calibri"/>
      <family val="2"/>
      <charset val="238"/>
    </font>
    <font>
      <sz val="12"/>
      <color indexed="8"/>
      <name val="Arial"/>
      <family val="2"/>
      <charset val="238"/>
    </font>
    <font>
      <b/>
      <sz val="12"/>
      <color indexed="8"/>
      <name val="Calibri"/>
      <family val="2"/>
      <charset val="238"/>
    </font>
    <font>
      <sz val="12"/>
      <color indexed="8"/>
      <name val="Calibri"/>
      <family val="2"/>
      <charset val="238"/>
    </font>
    <font>
      <sz val="11"/>
      <color indexed="8"/>
      <name val="Arial"/>
      <family val="2"/>
      <charset val="238"/>
    </font>
    <font>
      <b/>
      <sz val="14"/>
      <color indexed="8"/>
      <name val="Calibri"/>
      <family val="2"/>
      <charset val="238"/>
    </font>
    <font>
      <u/>
      <sz val="11"/>
      <color theme="10"/>
      <name val="Calibri"/>
      <family val="2"/>
      <charset val="238"/>
    </font>
    <font>
      <sz val="10"/>
      <name val="Arial"/>
      <charset val="238"/>
    </font>
    <font>
      <b/>
      <sz val="8"/>
      <color theme="1"/>
      <name val="Arial Narrow"/>
      <family val="2"/>
      <charset val="238"/>
    </font>
    <font>
      <sz val="8"/>
      <color theme="1"/>
      <name val="Arial Narrow"/>
      <family val="2"/>
      <charset val="238"/>
    </font>
    <font>
      <b/>
      <sz val="11"/>
      <name val="Arial Narrow"/>
      <family val="2"/>
      <charset val="238"/>
    </font>
    <font>
      <b/>
      <sz val="11"/>
      <color theme="1"/>
      <name val="Arial Narrow"/>
      <family val="2"/>
      <charset val="238"/>
    </font>
    <font>
      <b/>
      <sz val="10"/>
      <name val="Arial Narrow"/>
      <family val="2"/>
      <charset val="238"/>
    </font>
    <font>
      <b/>
      <sz val="8"/>
      <name val="Arial Narrow"/>
      <family val="2"/>
      <charset val="238"/>
    </font>
    <font>
      <b/>
      <sz val="18"/>
      <color indexed="8"/>
      <name val="Arial"/>
      <family val="2"/>
      <charset val="238"/>
    </font>
    <font>
      <b/>
      <sz val="10"/>
      <color rgb="FFFF0000"/>
      <name val="Arial Narrow"/>
      <family val="2"/>
      <charset val="238"/>
    </font>
    <font>
      <b/>
      <sz val="11"/>
      <color rgb="FFFF0000"/>
      <name val="Arial Narrow"/>
      <family val="2"/>
      <charset val="238"/>
    </font>
    <font>
      <b/>
      <sz val="11"/>
      <color rgb="FF0070C0"/>
      <name val="Arial Narrow"/>
      <family val="2"/>
      <charset val="238"/>
    </font>
    <font>
      <b/>
      <sz val="10"/>
      <color rgb="FF0070C0"/>
      <name val="Arial Narrow"/>
      <family val="2"/>
      <charset val="238"/>
    </font>
    <font>
      <b/>
      <sz val="11"/>
      <color theme="9"/>
      <name val="Arial Narrow"/>
      <family val="2"/>
      <charset val="238"/>
    </font>
    <font>
      <b/>
      <sz val="11"/>
      <color indexed="8"/>
      <name val="Calibri"/>
      <family val="2"/>
      <charset val="238"/>
    </font>
    <font>
      <b/>
      <sz val="12"/>
      <name val="Arial"/>
      <family val="2"/>
      <charset val="238"/>
    </font>
    <font>
      <b/>
      <sz val="10"/>
      <name val="Arial"/>
      <family val="2"/>
      <charset val="238"/>
    </font>
    <font>
      <sz val="8"/>
      <color rgb="FF000000"/>
      <name val="Calibri"/>
      <family val="2"/>
      <charset val="238"/>
    </font>
    <font>
      <sz val="9"/>
      <color rgb="FF000000"/>
      <name val="Calibri"/>
      <family val="2"/>
      <charset val="238"/>
    </font>
  </fonts>
  <fills count="10">
    <fill>
      <patternFill patternType="none"/>
    </fill>
    <fill>
      <patternFill patternType="gray125"/>
    </fill>
    <fill>
      <patternFill patternType="solid">
        <fgColor theme="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79998168889431442"/>
        <bgColor indexed="64"/>
      </patternFill>
    </fill>
  </fills>
  <borders count="32">
    <border>
      <left/>
      <right/>
      <top/>
      <bottom/>
      <diagonal/>
    </border>
    <border>
      <left style="double">
        <color indexed="8"/>
      </left>
      <right style="thin">
        <color indexed="8"/>
      </right>
      <top style="double">
        <color indexed="8"/>
      </top>
      <bottom style="hair">
        <color indexed="8"/>
      </bottom>
      <diagonal/>
    </border>
    <border>
      <left style="thin">
        <color indexed="8"/>
      </left>
      <right style="thin">
        <color indexed="8"/>
      </right>
      <top style="double">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bottom/>
      <diagonal/>
    </border>
    <border>
      <left style="thin">
        <color indexed="8"/>
      </left>
      <right style="double">
        <color indexed="8"/>
      </right>
      <top style="double">
        <color indexed="8"/>
      </top>
      <bottom style="hair">
        <color indexed="8"/>
      </bottom>
      <diagonal/>
    </border>
    <border>
      <left style="double">
        <color indexed="8"/>
      </left>
      <right style="thin">
        <color indexed="8"/>
      </right>
      <top/>
      <bottom style="hair">
        <color indexed="8"/>
      </bottom>
      <diagonal/>
    </border>
    <border>
      <left style="thin">
        <color indexed="8"/>
      </left>
      <right style="double">
        <color indexed="8"/>
      </right>
      <top style="hair">
        <color indexed="8"/>
      </top>
      <bottom style="hair">
        <color indexed="8"/>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s>
  <cellStyleXfs count="6">
    <xf numFmtId="0" fontId="0" fillId="0" borderId="0"/>
    <xf numFmtId="0" fontId="16" fillId="0" borderId="0" applyNumberFormat="0" applyFill="0" applyBorder="0" applyAlignment="0" applyProtection="0"/>
    <xf numFmtId="0" fontId="16" fillId="0" borderId="0" applyNumberFormat="0" applyFill="0" applyBorder="0" applyAlignment="0" applyProtection="0">
      <alignment vertical="top"/>
      <protection locked="0"/>
    </xf>
    <xf numFmtId="0" fontId="9" fillId="0" borderId="0"/>
    <xf numFmtId="0" fontId="4" fillId="0" borderId="0"/>
    <xf numFmtId="0" fontId="4" fillId="0" borderId="0"/>
  </cellStyleXfs>
  <cellXfs count="144">
    <xf numFmtId="0" fontId="0" fillId="0" borderId="0" xfId="0"/>
    <xf numFmtId="0" fontId="3" fillId="0" borderId="0" xfId="0" applyFont="1" applyAlignment="1">
      <alignment vertical="center" wrapText="1"/>
    </xf>
    <xf numFmtId="0" fontId="5" fillId="0" borderId="1" xfId="4" applyFont="1" applyBorder="1" applyAlignment="1">
      <alignment horizontal="center" vertical="center" wrapText="1"/>
    </xf>
    <xf numFmtId="0" fontId="5" fillId="0" borderId="2" xfId="4" applyFont="1" applyBorder="1" applyAlignment="1">
      <alignment horizontal="center" vertical="center" wrapText="1"/>
    </xf>
    <xf numFmtId="0" fontId="6" fillId="0" borderId="3" xfId="5" applyFont="1" applyBorder="1" applyAlignment="1">
      <alignment horizontal="left" vertical="center" wrapText="1" indent="1"/>
    </xf>
    <xf numFmtId="0" fontId="5" fillId="0" borderId="4" xfId="4" applyFont="1" applyBorder="1" applyAlignment="1">
      <alignment horizontal="center" vertical="center" wrapText="1"/>
    </xf>
    <xf numFmtId="0" fontId="1" fillId="0" borderId="0" xfId="0" applyFont="1" applyAlignment="1">
      <alignment vertical="center"/>
    </xf>
    <xf numFmtId="0" fontId="3" fillId="0" borderId="0" xfId="0" applyFont="1" applyAlignment="1">
      <alignment vertical="center"/>
    </xf>
    <xf numFmtId="0" fontId="7" fillId="0" borderId="0" xfId="0" applyFont="1" applyAlignment="1">
      <alignment horizontal="center" vertical="center"/>
    </xf>
    <xf numFmtId="0" fontId="1" fillId="0" borderId="0" xfId="0" applyFont="1" applyAlignment="1">
      <alignment horizontal="left" vertical="center" indent="1"/>
    </xf>
    <xf numFmtId="0" fontId="5" fillId="0" borderId="5" xfId="4" applyFont="1" applyBorder="1" applyAlignment="1">
      <alignment horizontal="center" vertical="center" wrapText="1"/>
    </xf>
    <xf numFmtId="164" fontId="6" fillId="0" borderId="6" xfId="3" applyNumberFormat="1" applyFont="1" applyBorder="1" applyAlignment="1">
      <alignment horizontal="center" vertical="center" wrapText="1"/>
    </xf>
    <xf numFmtId="1" fontId="6" fillId="0" borderId="3" xfId="3" applyNumberFormat="1" applyFont="1" applyBorder="1" applyAlignment="1">
      <alignment horizontal="right" vertical="center" wrapText="1"/>
    </xf>
    <xf numFmtId="0" fontId="6" fillId="0" borderId="3" xfId="3" applyFont="1" applyBorder="1" applyAlignment="1">
      <alignment horizontal="left" vertical="center" wrapText="1" indent="1"/>
    </xf>
    <xf numFmtId="165" fontId="6" fillId="0" borderId="3" xfId="3" applyNumberFormat="1" applyFont="1" applyBorder="1" applyAlignment="1">
      <alignment horizontal="center" vertical="center" wrapText="1"/>
    </xf>
    <xf numFmtId="0" fontId="6" fillId="0" borderId="7" xfId="3" applyFont="1" applyBorder="1" applyAlignment="1">
      <alignment horizontal="center" vertical="center"/>
    </xf>
    <xf numFmtId="165" fontId="6" fillId="0" borderId="3" xfId="3" quotePrefix="1" applyNumberFormat="1" applyFont="1" applyBorder="1" applyAlignment="1">
      <alignment horizontal="center" vertical="center" wrapText="1"/>
    </xf>
    <xf numFmtId="0" fontId="6" fillId="0" borderId="4" xfId="3" applyFont="1" applyBorder="1" applyAlignment="1">
      <alignment horizontal="left" vertical="center" wrapText="1" indent="1"/>
    </xf>
    <xf numFmtId="165" fontId="6" fillId="0" borderId="3" xfId="3" applyNumberFormat="1" applyFont="1" applyBorder="1" applyAlignment="1">
      <alignment horizontal="left" vertical="center" wrapText="1" indent="1"/>
    </xf>
    <xf numFmtId="165" fontId="6" fillId="0" borderId="3" xfId="3" applyNumberFormat="1" applyFont="1" applyBorder="1" applyAlignment="1">
      <alignment horizontal="center" vertical="center"/>
    </xf>
    <xf numFmtId="1" fontId="6" fillId="0" borderId="3" xfId="3" applyNumberFormat="1" applyFont="1" applyBorder="1" applyAlignment="1">
      <alignment horizontal="right" vertical="center"/>
    </xf>
    <xf numFmtId="0" fontId="16" fillId="0" borderId="0" xfId="1" applyProtection="1"/>
    <xf numFmtId="0" fontId="8" fillId="0" borderId="0" xfId="0" applyFont="1"/>
    <xf numFmtId="0" fontId="10" fillId="0" borderId="0" xfId="0" applyFont="1" applyAlignment="1" applyProtection="1">
      <alignment horizontal="left" vertical="top" wrapText="1"/>
      <protection locked="0"/>
    </xf>
    <xf numFmtId="4" fontId="10" fillId="0" borderId="0" xfId="0" applyNumberFormat="1" applyFont="1" applyAlignment="1" applyProtection="1">
      <alignment horizontal="right" vertical="top" wrapText="1"/>
      <protection locked="0"/>
    </xf>
    <xf numFmtId="0" fontId="10" fillId="0" borderId="0" xfId="0" applyFont="1" applyAlignment="1" applyProtection="1">
      <alignment horizontal="center" vertical="center" wrapText="1"/>
      <protection locked="0"/>
    </xf>
    <xf numFmtId="0" fontId="6" fillId="0" borderId="0" xfId="3" applyFont="1" applyAlignment="1">
      <alignment horizontal="left" vertical="center" wrapText="1" indent="1"/>
    </xf>
    <xf numFmtId="0" fontId="13" fillId="0" borderId="0" xfId="0" applyFont="1"/>
    <xf numFmtId="0" fontId="11" fillId="0" borderId="0" xfId="0" applyFont="1" applyAlignment="1">
      <alignment horizontal="right" vertical="center"/>
    </xf>
    <xf numFmtId="0" fontId="12" fillId="2" borderId="12" xfId="0" applyFont="1" applyFill="1" applyBorder="1" applyAlignment="1">
      <alignment horizontal="left"/>
    </xf>
    <xf numFmtId="0" fontId="13" fillId="2" borderId="12" xfId="0" applyFont="1" applyFill="1" applyBorder="1"/>
    <xf numFmtId="0" fontId="13" fillId="2" borderId="13" xfId="0" applyFont="1" applyFill="1" applyBorder="1"/>
    <xf numFmtId="0" fontId="2" fillId="0" borderId="0" xfId="0" applyFont="1" applyAlignment="1">
      <alignment vertical="center"/>
    </xf>
    <xf numFmtId="0" fontId="13" fillId="0" borderId="12" xfId="0" applyFont="1" applyBorder="1"/>
    <xf numFmtId="0" fontId="13" fillId="0" borderId="13" xfId="0" applyFont="1" applyBorder="1" applyProtection="1">
      <protection locked="0"/>
    </xf>
    <xf numFmtId="0" fontId="13" fillId="0" borderId="13" xfId="0" applyFont="1" applyBorder="1"/>
    <xf numFmtId="49" fontId="13" fillId="0" borderId="0" xfId="0" applyNumberFormat="1" applyFont="1"/>
    <xf numFmtId="49" fontId="13" fillId="0" borderId="12" xfId="0" applyNumberFormat="1" applyFont="1" applyBorder="1" applyProtection="1">
      <protection locked="0"/>
    </xf>
    <xf numFmtId="0" fontId="14" fillId="0" borderId="0" xfId="0" applyFont="1" applyAlignment="1">
      <alignment horizontal="right" vertical="center"/>
    </xf>
    <xf numFmtId="0" fontId="17" fillId="0" borderId="0" xfId="0" applyFont="1"/>
    <xf numFmtId="3" fontId="18" fillId="4" borderId="20" xfId="0" applyNumberFormat="1" applyFont="1" applyFill="1" applyBorder="1" applyAlignment="1">
      <alignment horizontal="center" vertical="center" wrapText="1"/>
    </xf>
    <xf numFmtId="3" fontId="19" fillId="4" borderId="20" xfId="0" applyNumberFormat="1" applyFont="1" applyFill="1" applyBorder="1" applyAlignment="1">
      <alignment horizontal="center" vertical="center" wrapText="1"/>
    </xf>
    <xf numFmtId="0" fontId="20" fillId="0" borderId="20" xfId="0" applyFont="1" applyBorder="1" applyAlignment="1">
      <alignment horizontal="center" vertical="center" wrapText="1"/>
    </xf>
    <xf numFmtId="4" fontId="21" fillId="5" borderId="20" xfId="0" applyNumberFormat="1" applyFont="1" applyFill="1" applyBorder="1" applyAlignment="1">
      <alignment horizontal="right" vertical="center" wrapText="1"/>
    </xf>
    <xf numFmtId="4" fontId="21" fillId="0" borderId="20" xfId="0" applyNumberFormat="1" applyFont="1" applyBorder="1" applyAlignment="1">
      <alignment horizontal="right" vertical="center" wrapText="1"/>
    </xf>
    <xf numFmtId="4" fontId="0" fillId="0" borderId="0" xfId="0" applyNumberFormat="1"/>
    <xf numFmtId="0" fontId="22" fillId="0" borderId="20" xfId="0" applyFont="1" applyBorder="1" applyAlignment="1">
      <alignment horizontal="left" vertical="center" wrapText="1"/>
    </xf>
    <xf numFmtId="4" fontId="21" fillId="5" borderId="15" xfId="0" applyNumberFormat="1" applyFont="1" applyFill="1" applyBorder="1" applyAlignment="1">
      <alignment horizontal="right" vertical="center" wrapText="1"/>
    </xf>
    <xf numFmtId="0" fontId="22" fillId="0" borderId="19" xfId="0" applyFont="1" applyBorder="1" applyAlignment="1">
      <alignment horizontal="left" vertical="center" wrapText="1"/>
    </xf>
    <xf numFmtId="0" fontId="20" fillId="5" borderId="21" xfId="0" applyFont="1" applyFill="1" applyBorder="1" applyAlignment="1">
      <alignment horizontal="left" vertical="center" wrapText="1"/>
    </xf>
    <xf numFmtId="0" fontId="10" fillId="0" borderId="0" xfId="0" applyFont="1"/>
    <xf numFmtId="0" fontId="23" fillId="4" borderId="22" xfId="0" applyFont="1" applyFill="1" applyBorder="1" applyAlignment="1">
      <alignment horizontal="right" vertical="center" wrapText="1"/>
    </xf>
    <xf numFmtId="0" fontId="25" fillId="5" borderId="21" xfId="0" applyFont="1" applyFill="1" applyBorder="1" applyAlignment="1">
      <alignment horizontal="center" vertical="center" wrapText="1"/>
    </xf>
    <xf numFmtId="4" fontId="26" fillId="4" borderId="20" xfId="0" applyNumberFormat="1" applyFont="1" applyFill="1" applyBorder="1" applyAlignment="1">
      <alignment horizontal="right" vertical="center" wrapText="1"/>
    </xf>
    <xf numFmtId="4" fontId="27" fillId="4" borderId="20" xfId="0" applyNumberFormat="1" applyFont="1" applyFill="1" applyBorder="1" applyAlignment="1">
      <alignment horizontal="right" vertical="center" wrapText="1"/>
    </xf>
    <xf numFmtId="0" fontId="28" fillId="5" borderId="21" xfId="0" applyFont="1" applyFill="1" applyBorder="1" applyAlignment="1">
      <alignment horizontal="center" vertical="center" wrapText="1"/>
    </xf>
    <xf numFmtId="4" fontId="29" fillId="0" borderId="20" xfId="0" applyNumberFormat="1" applyFont="1" applyBorder="1" applyAlignment="1">
      <alignment horizontal="right" vertical="center" wrapText="1"/>
    </xf>
    <xf numFmtId="0" fontId="30" fillId="0" borderId="21" xfId="0" applyFont="1" applyBorder="1" applyAlignment="1">
      <alignment horizontal="center" vertical="center"/>
    </xf>
    <xf numFmtId="0" fontId="31" fillId="0" borderId="0" xfId="0" applyFont="1" applyAlignment="1">
      <alignment vertical="center"/>
    </xf>
    <xf numFmtId="0" fontId="32" fillId="8" borderId="11"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0" fillId="0" borderId="26" xfId="0" applyFont="1" applyBorder="1" applyAlignment="1" applyProtection="1">
      <alignment horizontal="center" vertical="center" wrapText="1"/>
      <protection locked="0"/>
    </xf>
    <xf numFmtId="0" fontId="10" fillId="0" borderId="27" xfId="0" applyFont="1" applyBorder="1" applyAlignment="1" applyProtection="1">
      <alignment horizontal="left" vertical="top" wrapText="1"/>
      <protection locked="0"/>
    </xf>
    <xf numFmtId="0" fontId="10" fillId="0" borderId="28" xfId="0" applyFont="1" applyBorder="1" applyAlignment="1" applyProtection="1">
      <alignment horizontal="center" vertical="center" wrapText="1"/>
      <protection locked="0"/>
    </xf>
    <xf numFmtId="0" fontId="10" fillId="0" borderId="29" xfId="0" applyFont="1" applyBorder="1" applyAlignment="1" applyProtection="1">
      <alignment horizontal="left" vertical="top" wrapText="1"/>
      <protection locked="0"/>
    </xf>
    <xf numFmtId="0" fontId="10" fillId="0" borderId="30" xfId="0" applyFont="1" applyBorder="1" applyAlignment="1" applyProtection="1">
      <alignment horizontal="left" vertical="top" wrapText="1"/>
      <protection locked="0"/>
    </xf>
    <xf numFmtId="0" fontId="32" fillId="8" borderId="21" xfId="0" applyFont="1" applyFill="1" applyBorder="1" applyAlignment="1">
      <alignment horizontal="center" vertical="center" wrapText="1"/>
    </xf>
    <xf numFmtId="0" fontId="10" fillId="0" borderId="26" xfId="0" applyFont="1" applyBorder="1" applyAlignment="1" applyProtection="1">
      <alignment horizontal="left" vertical="top" wrapText="1"/>
      <protection locked="0"/>
    </xf>
    <xf numFmtId="0" fontId="10" fillId="0" borderId="28" xfId="0" applyFont="1" applyBorder="1" applyAlignment="1" applyProtection="1">
      <alignment horizontal="left" vertical="top" wrapText="1"/>
      <protection locked="0"/>
    </xf>
    <xf numFmtId="4" fontId="10" fillId="0" borderId="29" xfId="0" applyNumberFormat="1" applyFont="1" applyBorder="1" applyAlignment="1" applyProtection="1">
      <alignment horizontal="right" vertical="top" wrapText="1"/>
      <protection locked="0"/>
    </xf>
    <xf numFmtId="0" fontId="10" fillId="0" borderId="20" xfId="0" applyFont="1" applyBorder="1" applyAlignment="1" applyProtection="1">
      <alignment horizontal="center" vertical="center" wrapText="1"/>
      <protection locked="0"/>
    </xf>
    <xf numFmtId="0" fontId="10" fillId="0" borderId="20" xfId="0" applyFont="1" applyBorder="1" applyAlignment="1" applyProtection="1">
      <alignment horizontal="left" vertical="top" wrapText="1"/>
      <protection locked="0"/>
    </xf>
    <xf numFmtId="4" fontId="10" fillId="0" borderId="20" xfId="0" applyNumberFormat="1" applyFont="1" applyBorder="1" applyAlignment="1" applyProtection="1">
      <alignment horizontal="right" vertical="top" wrapText="1"/>
      <protection locked="0"/>
    </xf>
    <xf numFmtId="0" fontId="1" fillId="7" borderId="10"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30" fillId="0" borderId="8" xfId="0" applyFont="1" applyBorder="1" applyAlignment="1">
      <alignment horizontal="center" vertical="center"/>
    </xf>
    <xf numFmtId="0" fontId="30" fillId="0" borderId="24" xfId="0" applyFont="1" applyBorder="1" applyAlignment="1">
      <alignment horizontal="center" vertical="center"/>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167" fontId="30" fillId="0" borderId="8" xfId="0" applyNumberFormat="1" applyFont="1" applyBorder="1" applyAlignment="1">
      <alignment horizontal="center" vertical="center" wrapText="1"/>
    </xf>
    <xf numFmtId="167" fontId="30" fillId="0" borderId="24" xfId="0" applyNumberFormat="1" applyFont="1" applyBorder="1" applyAlignment="1">
      <alignment horizontal="center" vertical="center"/>
    </xf>
    <xf numFmtId="167" fontId="30" fillId="0" borderId="24" xfId="0" applyNumberFormat="1" applyFont="1" applyBorder="1" applyAlignment="1">
      <alignment horizontal="center" vertical="center" wrapText="1"/>
    </xf>
    <xf numFmtId="167" fontId="30" fillId="0" borderId="25" xfId="0" applyNumberFormat="1" applyFont="1" applyBorder="1" applyAlignment="1">
      <alignment horizontal="center" vertical="center" wrapText="1"/>
    </xf>
    <xf numFmtId="0" fontId="16" fillId="0" borderId="13" xfId="1" applyBorder="1" applyProtection="1">
      <protection locked="0"/>
    </xf>
    <xf numFmtId="0" fontId="10" fillId="0" borderId="19" xfId="0" applyFont="1" applyBorder="1" applyAlignment="1" applyProtection="1">
      <alignment vertical="center" wrapText="1"/>
      <protection locked="0"/>
    </xf>
    <xf numFmtId="4" fontId="10" fillId="0" borderId="19" xfId="0" applyNumberFormat="1" applyFont="1" applyBorder="1" applyAlignment="1" applyProtection="1">
      <alignment vertical="center" wrapText="1"/>
      <protection locked="0"/>
    </xf>
    <xf numFmtId="0" fontId="8" fillId="0" borderId="0" xfId="0" applyFont="1" applyAlignment="1">
      <alignment vertical="center"/>
    </xf>
    <xf numFmtId="0" fontId="10" fillId="0" borderId="20" xfId="0" applyFont="1" applyBorder="1" applyAlignment="1" applyProtection="1">
      <alignment vertical="center" wrapText="1"/>
      <protection locked="0"/>
    </xf>
    <xf numFmtId="4" fontId="10" fillId="0" borderId="20" xfId="0" applyNumberFormat="1" applyFont="1" applyBorder="1" applyAlignment="1" applyProtection="1">
      <alignment vertical="center" wrapText="1"/>
      <protection locked="0"/>
    </xf>
    <xf numFmtId="4" fontId="10" fillId="0" borderId="19" xfId="0" applyNumberFormat="1" applyFont="1" applyBorder="1" applyAlignment="1" applyProtection="1">
      <alignment horizontal="center" vertical="center" wrapText="1"/>
      <protection locked="0"/>
    </xf>
    <xf numFmtId="4" fontId="10" fillId="0" borderId="20" xfId="0" applyNumberFormat="1" applyFont="1" applyBorder="1" applyAlignment="1" applyProtection="1">
      <alignment horizontal="center" vertical="center" wrapText="1"/>
      <protection locked="0"/>
    </xf>
    <xf numFmtId="0" fontId="10" fillId="0" borderId="0" xfId="0" applyFont="1" applyAlignment="1">
      <alignment vertical="top" wrapText="1"/>
    </xf>
    <xf numFmtId="0" fontId="34" fillId="0" borderId="0" xfId="0" applyFont="1" applyAlignment="1">
      <alignment vertical="top" wrapText="1"/>
    </xf>
    <xf numFmtId="0" fontId="10" fillId="0" borderId="20" xfId="0" applyFont="1" applyBorder="1" applyAlignment="1">
      <alignment vertical="top" wrapText="1"/>
    </xf>
    <xf numFmtId="0" fontId="32" fillId="8" borderId="31" xfId="0" applyFont="1" applyFill="1" applyBorder="1" applyAlignment="1">
      <alignment horizontal="center" vertical="center" wrapText="1"/>
    </xf>
    <xf numFmtId="4" fontId="10" fillId="0" borderId="18" xfId="0" applyNumberFormat="1" applyFont="1" applyBorder="1" applyAlignment="1" applyProtection="1">
      <alignment horizontal="center" vertical="center" wrapText="1"/>
      <protection locked="0"/>
    </xf>
    <xf numFmtId="0" fontId="10" fillId="0" borderId="18" xfId="0" applyFont="1" applyBorder="1" applyAlignment="1" applyProtection="1">
      <alignment horizontal="center" vertical="center" wrapText="1"/>
      <protection locked="0"/>
    </xf>
    <xf numFmtId="0" fontId="10" fillId="0" borderId="18" xfId="0" applyFont="1" applyBorder="1" applyAlignment="1" applyProtection="1">
      <alignment horizontal="left" vertical="top" wrapText="1"/>
      <protection locked="0"/>
    </xf>
    <xf numFmtId="4" fontId="10" fillId="0" borderId="18" xfId="0" applyNumberFormat="1" applyFont="1" applyBorder="1" applyAlignment="1" applyProtection="1">
      <alignment horizontal="right" vertical="top" wrapText="1"/>
      <protection locked="0"/>
    </xf>
    <xf numFmtId="2" fontId="10" fillId="0" borderId="20" xfId="0" applyNumberFormat="1" applyFont="1" applyBorder="1" applyAlignment="1" applyProtection="1">
      <alignment horizontal="center" vertical="center" wrapText="1"/>
      <protection locked="0"/>
    </xf>
    <xf numFmtId="0" fontId="10" fillId="0" borderId="19" xfId="0" applyFont="1" applyBorder="1" applyAlignment="1" applyProtection="1">
      <alignment vertical="top" wrapText="1"/>
      <protection locked="0"/>
    </xf>
    <xf numFmtId="0" fontId="10" fillId="0" borderId="20" xfId="0" applyFont="1" applyBorder="1" applyAlignment="1" applyProtection="1">
      <alignment vertical="top" wrapText="1"/>
      <protection locked="0"/>
    </xf>
    <xf numFmtId="0" fontId="10" fillId="0" borderId="20" xfId="0" applyFont="1" applyBorder="1" applyAlignment="1" applyProtection="1">
      <alignment horizontal="center" vertical="top" wrapText="1"/>
      <protection locked="0"/>
    </xf>
    <xf numFmtId="2" fontId="8" fillId="0" borderId="0" xfId="0" applyNumberFormat="1" applyFont="1" applyAlignment="1">
      <alignment vertical="top" wrapText="1"/>
    </xf>
    <xf numFmtId="168" fontId="8" fillId="0" borderId="20" xfId="0" applyNumberFormat="1" applyFont="1" applyBorder="1" applyAlignment="1">
      <alignment vertical="top" wrapText="1"/>
    </xf>
    <xf numFmtId="2" fontId="8" fillId="0" borderId="20" xfId="0" applyNumberFormat="1" applyFont="1" applyBorder="1" applyAlignment="1">
      <alignment vertical="top" wrapText="1"/>
    </xf>
    <xf numFmtId="0" fontId="10" fillId="0" borderId="0" xfId="0" applyFont="1" applyAlignment="1" applyProtection="1">
      <alignment horizontal="center" vertical="top" wrapText="1"/>
      <protection locked="0"/>
    </xf>
    <xf numFmtId="0" fontId="34" fillId="0" borderId="20" xfId="0" applyFont="1" applyBorder="1" applyAlignment="1">
      <alignment horizontal="center" vertical="top" wrapText="1"/>
    </xf>
    <xf numFmtId="0" fontId="10" fillId="0" borderId="20" xfId="0" applyFont="1" applyBorder="1" applyAlignment="1">
      <alignment horizontal="center" vertical="top" wrapText="1"/>
    </xf>
    <xf numFmtId="0" fontId="34" fillId="0" borderId="0" xfId="0" applyFont="1" applyAlignment="1" applyProtection="1">
      <alignment horizontal="center" vertical="top" wrapText="1"/>
      <protection locked="0"/>
    </xf>
    <xf numFmtId="0" fontId="0" fillId="0" borderId="0" xfId="0" applyAlignment="1">
      <alignment horizontal="center"/>
    </xf>
    <xf numFmtId="49" fontId="13" fillId="0" borderId="12" xfId="0" applyNumberFormat="1" applyFont="1" applyBorder="1" applyAlignment="1">
      <alignment horizontal="center"/>
    </xf>
    <xf numFmtId="0" fontId="13" fillId="0" borderId="12" xfId="0" applyFont="1" applyBorder="1" applyAlignment="1">
      <alignment horizontal="center"/>
    </xf>
    <xf numFmtId="166" fontId="15" fillId="3" borderId="16" xfId="0" applyNumberFormat="1" applyFont="1" applyFill="1" applyBorder="1" applyAlignment="1" applyProtection="1">
      <alignment horizontal="center"/>
      <protection locked="0"/>
    </xf>
    <xf numFmtId="166" fontId="15" fillId="3" borderId="17" xfId="0" applyNumberFormat="1" applyFont="1" applyFill="1" applyBorder="1" applyAlignment="1" applyProtection="1">
      <alignment horizontal="center"/>
      <protection locked="0"/>
    </xf>
    <xf numFmtId="0" fontId="24" fillId="0" borderId="0" xfId="0" applyFont="1" applyAlignment="1">
      <alignment horizontal="center" vertical="center"/>
    </xf>
    <xf numFmtId="0" fontId="14" fillId="0" borderId="0" xfId="0" applyFont="1" applyAlignment="1">
      <alignment horizontal="right" vertical="center"/>
    </xf>
    <xf numFmtId="0" fontId="14" fillId="0" borderId="0" xfId="0" applyFont="1" applyAlignment="1">
      <alignment horizontal="right"/>
    </xf>
    <xf numFmtId="0" fontId="2" fillId="0" borderId="14" xfId="0" applyFont="1" applyBorder="1" applyAlignment="1">
      <alignment horizontal="left" vertical="center"/>
    </xf>
    <xf numFmtId="0" fontId="2" fillId="0" borderId="13" xfId="0" applyFont="1" applyBorder="1" applyAlignment="1">
      <alignment horizontal="left" vertical="center"/>
    </xf>
    <xf numFmtId="0" fontId="2" fillId="9" borderId="8" xfId="0" applyFont="1" applyFill="1" applyBorder="1" applyAlignment="1">
      <alignment horizontal="center" vertical="center"/>
    </xf>
    <xf numFmtId="0" fontId="2" fillId="9" borderId="24" xfId="0" applyFont="1" applyFill="1" applyBorder="1" applyAlignment="1">
      <alignment horizontal="center" vertical="center"/>
    </xf>
    <xf numFmtId="0" fontId="2" fillId="9" borderId="25" xfId="0" applyFont="1" applyFill="1" applyBorder="1" applyAlignment="1">
      <alignment horizontal="center" vertical="center"/>
    </xf>
    <xf numFmtId="0" fontId="30" fillId="0" borderId="8" xfId="0" applyFont="1" applyBorder="1" applyAlignment="1">
      <alignment horizontal="center" vertical="center"/>
    </xf>
    <xf numFmtId="0" fontId="30" fillId="0" borderId="24" xfId="0" applyFont="1" applyBorder="1" applyAlignment="1">
      <alignment horizontal="center" vertical="center"/>
    </xf>
    <xf numFmtId="0" fontId="30" fillId="0" borderId="25" xfId="0" applyFont="1" applyBorder="1" applyAlignment="1">
      <alignment horizontal="center" vertical="center"/>
    </xf>
    <xf numFmtId="0" fontId="30" fillId="0" borderId="8"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4" fontId="30" fillId="0" borderId="8" xfId="0" applyNumberFormat="1" applyFont="1" applyBorder="1" applyAlignment="1">
      <alignment horizontal="center" vertical="center" wrapText="1"/>
    </xf>
    <xf numFmtId="4" fontId="30" fillId="0" borderId="25" xfId="0" applyNumberFormat="1" applyFont="1" applyBorder="1" applyAlignment="1">
      <alignment horizontal="center" vertical="center" wrapText="1"/>
    </xf>
    <xf numFmtId="3" fontId="18" fillId="4" borderId="18" xfId="0" applyNumberFormat="1" applyFont="1" applyFill="1" applyBorder="1" applyAlignment="1">
      <alignment horizontal="center" vertical="center" wrapText="1"/>
    </xf>
    <xf numFmtId="3" fontId="18" fillId="4" borderId="19" xfId="0" applyNumberFormat="1" applyFont="1" applyFill="1" applyBorder="1" applyAlignment="1">
      <alignment horizontal="center" vertical="center" wrapText="1"/>
    </xf>
    <xf numFmtId="3" fontId="19" fillId="4" borderId="14" xfId="0" applyNumberFormat="1" applyFont="1" applyFill="1" applyBorder="1" applyAlignment="1">
      <alignment horizontal="center" vertical="center" wrapText="1"/>
    </xf>
    <xf numFmtId="3" fontId="19" fillId="4" borderId="13" xfId="0" applyNumberFormat="1" applyFont="1" applyFill="1" applyBorder="1" applyAlignment="1">
      <alignment horizontal="center" vertical="center" wrapText="1"/>
    </xf>
    <xf numFmtId="3" fontId="19" fillId="4" borderId="15" xfId="0" applyNumberFormat="1" applyFont="1" applyFill="1" applyBorder="1" applyAlignment="1">
      <alignment horizontal="center" vertical="center" wrapText="1"/>
    </xf>
    <xf numFmtId="0" fontId="23" fillId="4" borderId="18" xfId="0" applyFont="1" applyFill="1" applyBorder="1" applyAlignment="1">
      <alignment horizontal="center" vertical="center" wrapText="1"/>
    </xf>
    <xf numFmtId="0" fontId="23" fillId="4" borderId="23" xfId="0" applyFont="1" applyFill="1" applyBorder="1" applyAlignment="1">
      <alignment horizontal="center" vertical="center" wrapText="1"/>
    </xf>
    <xf numFmtId="0" fontId="23" fillId="4" borderId="19" xfId="0" applyFont="1" applyFill="1" applyBorder="1" applyAlignment="1">
      <alignment horizontal="center" vertical="center" wrapText="1"/>
    </xf>
    <xf numFmtId="3" fontId="18" fillId="4" borderId="14" xfId="0" applyNumberFormat="1" applyFont="1" applyFill="1" applyBorder="1" applyAlignment="1">
      <alignment horizontal="center" vertical="center" wrapText="1"/>
    </xf>
    <xf numFmtId="3" fontId="18" fillId="4" borderId="13" xfId="0" applyNumberFormat="1" applyFont="1" applyFill="1" applyBorder="1" applyAlignment="1">
      <alignment horizontal="center" vertical="center" wrapText="1"/>
    </xf>
    <xf numFmtId="3" fontId="18" fillId="4" borderId="15" xfId="0" applyNumberFormat="1" applyFont="1" applyFill="1" applyBorder="1" applyAlignment="1">
      <alignment horizontal="center" vertical="center" wrapText="1"/>
    </xf>
  </cellXfs>
  <cellStyles count="6">
    <cellStyle name="Hiperveza" xfId="1" builtinId="8"/>
    <cellStyle name="Hiperveza 2" xfId="2" xr:uid="{00000000-0005-0000-0000-000000000000}"/>
    <cellStyle name="Normalno" xfId="0" builtinId="0"/>
    <cellStyle name="Normalno 2" xfId="3" xr:uid="{00000000-0005-0000-0000-000003000000}"/>
    <cellStyle name="Obično_01_ZAGREBAČKA ŽUPANIJA" xfId="4" xr:uid="{00000000-0005-0000-0000-000004000000}"/>
    <cellStyle name="Obično_21_GRAD ZAGREB"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361950</xdr:colOff>
      <xdr:row>0</xdr:row>
      <xdr:rowOff>38100</xdr:rowOff>
    </xdr:from>
    <xdr:to>
      <xdr:col>5</xdr:col>
      <xdr:colOff>104775</xdr:colOff>
      <xdr:row>6</xdr:row>
      <xdr:rowOff>95250</xdr:rowOff>
    </xdr:to>
    <xdr:pic>
      <xdr:nvPicPr>
        <xdr:cNvPr id="2215" name="Slika 1">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90775" y="38100"/>
          <a:ext cx="109537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avnateljica@hkzasl.hr"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97"/>
  <sheetViews>
    <sheetView view="pageLayout" zoomScaleNormal="100" workbookViewId="0">
      <selection activeCell="A9" sqref="A9:I9"/>
    </sheetView>
  </sheetViews>
  <sheetFormatPr defaultRowHeight="15" x14ac:dyDescent="0.25"/>
  <cols>
    <col min="1" max="8" width="9.42578125" customWidth="1"/>
  </cols>
  <sheetData>
    <row r="1" spans="1:9" ht="15" customHeight="1" x14ac:dyDescent="0.25">
      <c r="A1" s="6"/>
    </row>
    <row r="2" spans="1:9" x14ac:dyDescent="0.25">
      <c r="A2" s="6"/>
    </row>
    <row r="3" spans="1:9" x14ac:dyDescent="0.25">
      <c r="A3" s="6"/>
    </row>
    <row r="4" spans="1:9" x14ac:dyDescent="0.25">
      <c r="A4" s="6"/>
    </row>
    <row r="5" spans="1:9" x14ac:dyDescent="0.25">
      <c r="A5" s="7"/>
    </row>
    <row r="6" spans="1:9" x14ac:dyDescent="0.25">
      <c r="A6" s="21"/>
    </row>
    <row r="9" spans="1:9" ht="28.5" customHeight="1" x14ac:dyDescent="0.25">
      <c r="A9" s="117" t="s">
        <v>141</v>
      </c>
      <c r="B9" s="117"/>
      <c r="C9" s="117"/>
      <c r="D9" s="117"/>
      <c r="E9" s="117"/>
      <c r="F9" s="117"/>
      <c r="G9" s="117"/>
      <c r="H9" s="117"/>
      <c r="I9" s="117"/>
    </row>
    <row r="10" spans="1:9" ht="29.25" customHeight="1" x14ac:dyDescent="0.25">
      <c r="A10" s="117" t="s">
        <v>142</v>
      </c>
      <c r="B10" s="117"/>
      <c r="C10" s="117"/>
      <c r="D10" s="117"/>
      <c r="E10" s="117"/>
      <c r="F10" s="117"/>
      <c r="G10" s="117"/>
      <c r="H10" s="117"/>
      <c r="I10" s="117"/>
    </row>
    <row r="11" spans="1:9" ht="27.75" customHeight="1" x14ac:dyDescent="0.25">
      <c r="A11" s="117" t="s">
        <v>516</v>
      </c>
      <c r="B11" s="117"/>
      <c r="C11" s="117"/>
      <c r="D11" s="117"/>
      <c r="E11" s="117"/>
      <c r="F11" s="117"/>
      <c r="G11" s="117"/>
      <c r="H11" s="117"/>
      <c r="I11" s="117"/>
    </row>
    <row r="12" spans="1:9" ht="18.75" thickBot="1" x14ac:dyDescent="0.3">
      <c r="E12" s="8"/>
    </row>
    <row r="13" spans="1:9" ht="16.5" thickBot="1" x14ac:dyDescent="0.3">
      <c r="A13" s="120" t="s">
        <v>517</v>
      </c>
      <c r="B13" s="121"/>
      <c r="C13" s="121"/>
      <c r="D13" s="121"/>
      <c r="E13" s="57"/>
    </row>
    <row r="14" spans="1:9" ht="16.5" thickBot="1" x14ac:dyDescent="0.3">
      <c r="A14" s="120" t="s">
        <v>504</v>
      </c>
      <c r="B14" s="121"/>
      <c r="C14" s="121"/>
      <c r="D14" s="121"/>
      <c r="E14" s="57" t="s">
        <v>561</v>
      </c>
    </row>
    <row r="15" spans="1:9" ht="15.75" thickBot="1" x14ac:dyDescent="0.3"/>
    <row r="16" spans="1:9" ht="20.25" thickTop="1" thickBot="1" x14ac:dyDescent="0.35">
      <c r="A16" s="119" t="s">
        <v>183</v>
      </c>
      <c r="B16" s="119"/>
      <c r="C16" s="119"/>
      <c r="D16" s="115">
        <v>12091168733</v>
      </c>
      <c r="E16" s="116"/>
      <c r="F16" s="27"/>
      <c r="G16" s="27"/>
      <c r="H16" s="27"/>
      <c r="I16" s="27"/>
    </row>
    <row r="17" spans="1:9" ht="16.5" thickTop="1" x14ac:dyDescent="0.25">
      <c r="A17" s="119"/>
      <c r="B17" s="119"/>
      <c r="C17" s="119"/>
      <c r="D17" s="27"/>
      <c r="E17" s="27"/>
      <c r="F17" s="27"/>
      <c r="G17" s="27"/>
      <c r="H17" s="27"/>
      <c r="I17" s="27"/>
    </row>
    <row r="18" spans="1:9" ht="15.75" x14ac:dyDescent="0.25">
      <c r="A18" s="118" t="s">
        <v>181</v>
      </c>
      <c r="B18" s="118"/>
      <c r="C18" s="118"/>
      <c r="D18" s="29" t="str">
        <f>+VLOOKUP($D$16,'Registar proračunskih korisnika'!B:D,3,0)</f>
        <v>HRVATSKA KNJIŽNICA ZA SLIJEPE</v>
      </c>
      <c r="E18" s="30"/>
      <c r="F18" s="30"/>
      <c r="G18" s="30"/>
      <c r="H18" s="30"/>
      <c r="I18" s="27"/>
    </row>
    <row r="19" spans="1:9" ht="15.75" x14ac:dyDescent="0.25">
      <c r="A19" s="118" t="s">
        <v>32</v>
      </c>
      <c r="B19" s="118"/>
      <c r="C19" s="118"/>
      <c r="D19" s="29" t="s">
        <v>562</v>
      </c>
      <c r="E19" s="30"/>
      <c r="F19" s="30"/>
      <c r="G19" s="30"/>
      <c r="H19" s="30"/>
      <c r="I19" s="27"/>
    </row>
    <row r="20" spans="1:9" ht="15.75" x14ac:dyDescent="0.25">
      <c r="A20" s="118" t="s">
        <v>33</v>
      </c>
      <c r="B20" s="118"/>
      <c r="C20" s="118"/>
      <c r="D20" s="29" t="str">
        <f>+VLOOKUP($D$16,'Registar proračunskih korisnika'!B:F,5,0)</f>
        <v>10000 ZAGREB</v>
      </c>
      <c r="E20" s="30"/>
      <c r="F20" s="30"/>
      <c r="G20" s="30"/>
      <c r="H20" s="30"/>
      <c r="I20" s="27"/>
    </row>
    <row r="21" spans="1:9" ht="15.75" x14ac:dyDescent="0.25">
      <c r="A21" s="118" t="s">
        <v>34</v>
      </c>
      <c r="B21" s="118"/>
      <c r="C21" s="118"/>
      <c r="D21" s="29">
        <f>+VLOOKUP($D$16,'Registar proračunskih korisnika'!B:G,6,0)</f>
        <v>1494449</v>
      </c>
      <c r="E21" s="30"/>
      <c r="F21" s="30"/>
      <c r="G21" s="30"/>
      <c r="H21" s="30"/>
      <c r="I21" s="27"/>
    </row>
    <row r="22" spans="1:9" ht="15.75" x14ac:dyDescent="0.25">
      <c r="A22" s="38"/>
      <c r="B22" s="38"/>
      <c r="C22" s="38" t="s">
        <v>143</v>
      </c>
      <c r="D22" s="29">
        <v>23585</v>
      </c>
      <c r="E22" s="31"/>
      <c r="F22" s="31"/>
      <c r="G22" s="31"/>
      <c r="H22" s="31"/>
      <c r="I22" s="27"/>
    </row>
    <row r="23" spans="1:9" ht="15.75" x14ac:dyDescent="0.25">
      <c r="A23" s="38"/>
      <c r="B23" s="38"/>
      <c r="C23" s="38" t="s">
        <v>182</v>
      </c>
      <c r="D23" s="29" t="s">
        <v>518</v>
      </c>
      <c r="E23" s="29"/>
      <c r="F23" s="29"/>
      <c r="G23" s="29"/>
      <c r="H23" s="29"/>
      <c r="I23" s="27"/>
    </row>
    <row r="24" spans="1:9" ht="15.75" x14ac:dyDescent="0.25">
      <c r="A24" s="28"/>
      <c r="B24" s="28"/>
      <c r="C24" s="28"/>
      <c r="D24" s="27"/>
      <c r="E24" s="27"/>
      <c r="F24" s="27"/>
      <c r="G24" s="27"/>
      <c r="H24" s="27"/>
      <c r="I24" s="27"/>
    </row>
    <row r="25" spans="1:9" ht="15.75" x14ac:dyDescent="0.25">
      <c r="A25" s="28"/>
      <c r="B25" s="28"/>
      <c r="C25" s="28"/>
      <c r="D25" s="27"/>
      <c r="E25" s="27"/>
      <c r="F25" s="27"/>
      <c r="G25" s="27"/>
      <c r="H25" s="27"/>
      <c r="I25" s="27"/>
    </row>
    <row r="26" spans="1:9" ht="15.75" x14ac:dyDescent="0.25">
      <c r="A26" s="28"/>
      <c r="B26" s="28"/>
      <c r="C26" s="28"/>
      <c r="D26" s="27"/>
      <c r="E26" s="27"/>
      <c r="F26" s="27"/>
      <c r="G26" s="27"/>
      <c r="H26" s="27"/>
      <c r="I26" s="27"/>
    </row>
    <row r="27" spans="1:9" ht="15.75" x14ac:dyDescent="0.25">
      <c r="A27" s="28"/>
      <c r="B27" s="28"/>
      <c r="C27" s="28"/>
      <c r="D27" s="27"/>
      <c r="E27" s="27"/>
      <c r="F27" s="27"/>
      <c r="G27" s="27"/>
      <c r="H27" s="27"/>
      <c r="I27" s="27"/>
    </row>
    <row r="28" spans="1:9" ht="15.75" x14ac:dyDescent="0.25">
      <c r="A28" s="27"/>
      <c r="B28" s="27"/>
      <c r="C28" s="27"/>
      <c r="D28" s="27"/>
      <c r="E28" s="27"/>
      <c r="F28" s="27"/>
      <c r="G28" s="27"/>
      <c r="H28" s="27"/>
      <c r="I28" s="27"/>
    </row>
    <row r="29" spans="1:9" ht="15.75" x14ac:dyDescent="0.25">
      <c r="A29" s="32" t="s">
        <v>501</v>
      </c>
      <c r="B29" s="32"/>
      <c r="C29" s="32"/>
      <c r="D29" s="32"/>
      <c r="E29" s="27"/>
      <c r="F29" s="27"/>
      <c r="G29" s="27"/>
      <c r="H29" s="27"/>
      <c r="I29" s="27"/>
    </row>
    <row r="30" spans="1:9" ht="15.75" x14ac:dyDescent="0.25">
      <c r="A30" s="32"/>
      <c r="B30" s="32"/>
      <c r="C30" s="32"/>
      <c r="D30" s="32"/>
      <c r="E30" s="27"/>
      <c r="F30" s="27"/>
      <c r="G30" s="27"/>
      <c r="H30" s="27"/>
      <c r="I30" s="27"/>
    </row>
    <row r="31" spans="1:9" ht="15.75" x14ac:dyDescent="0.25">
      <c r="A31" s="27"/>
      <c r="B31" s="28" t="s">
        <v>36</v>
      </c>
      <c r="C31" s="37" t="s">
        <v>519</v>
      </c>
      <c r="D31" s="33"/>
      <c r="E31" s="33"/>
      <c r="F31" s="33"/>
      <c r="G31" s="33"/>
      <c r="H31" s="33"/>
      <c r="I31" s="27"/>
    </row>
    <row r="32" spans="1:9" ht="15.75" x14ac:dyDescent="0.25">
      <c r="A32" s="27"/>
      <c r="B32" s="28" t="s">
        <v>35</v>
      </c>
      <c r="C32" s="34" t="s">
        <v>520</v>
      </c>
      <c r="D32" s="35"/>
      <c r="E32" s="35"/>
      <c r="F32" s="35"/>
      <c r="G32" s="35"/>
      <c r="H32" s="35"/>
      <c r="I32" s="27"/>
    </row>
    <row r="33" spans="1:9" ht="15.75" x14ac:dyDescent="0.25">
      <c r="A33" s="27"/>
      <c r="B33" s="28" t="s">
        <v>37</v>
      </c>
      <c r="C33" s="85" t="s">
        <v>521</v>
      </c>
      <c r="D33" s="35"/>
      <c r="E33" s="35"/>
      <c r="F33" s="35"/>
      <c r="G33" s="35"/>
      <c r="H33" s="35"/>
      <c r="I33" s="27"/>
    </row>
    <row r="34" spans="1:9" ht="15.75" x14ac:dyDescent="0.25">
      <c r="A34" s="27"/>
      <c r="B34" s="27"/>
      <c r="C34" s="27"/>
      <c r="D34" s="27"/>
      <c r="E34" s="27"/>
      <c r="F34" s="27"/>
      <c r="G34" s="27"/>
      <c r="H34" s="27"/>
      <c r="I34" s="27"/>
    </row>
    <row r="35" spans="1:9" ht="15.75" x14ac:dyDescent="0.25">
      <c r="A35" s="27"/>
      <c r="B35" s="27"/>
      <c r="C35" s="27"/>
      <c r="D35" s="27"/>
      <c r="E35" s="27"/>
      <c r="F35" s="27"/>
      <c r="G35" s="27"/>
      <c r="H35" s="27"/>
      <c r="I35" s="27"/>
    </row>
    <row r="36" spans="1:9" ht="15.75" x14ac:dyDescent="0.25">
      <c r="A36" s="27"/>
      <c r="B36" s="27"/>
      <c r="C36" s="27"/>
      <c r="D36" s="27"/>
      <c r="E36" s="27"/>
      <c r="F36" s="27"/>
      <c r="G36" s="27"/>
      <c r="H36" s="27"/>
      <c r="I36" s="27"/>
    </row>
    <row r="37" spans="1:9" ht="15.75" x14ac:dyDescent="0.25">
      <c r="A37" s="27"/>
      <c r="B37" s="27"/>
      <c r="C37" s="27"/>
      <c r="D37" s="27"/>
      <c r="E37" s="27"/>
      <c r="F37" s="27"/>
      <c r="G37" s="27"/>
      <c r="H37" s="27"/>
      <c r="I37" s="27"/>
    </row>
    <row r="38" spans="1:9" ht="15.75" x14ac:dyDescent="0.25">
      <c r="A38" s="27"/>
      <c r="B38" s="27"/>
      <c r="C38" s="27"/>
      <c r="D38" s="27"/>
      <c r="E38" s="27"/>
      <c r="F38" s="112" t="s">
        <v>500</v>
      </c>
      <c r="G38" s="112"/>
      <c r="H38" s="112"/>
      <c r="I38" s="112"/>
    </row>
    <row r="39" spans="1:9" ht="15.75" x14ac:dyDescent="0.25">
      <c r="A39" s="27"/>
      <c r="B39" s="27"/>
      <c r="C39" s="27"/>
      <c r="D39" s="27"/>
      <c r="E39" s="27"/>
      <c r="F39" s="27"/>
      <c r="G39" s="27"/>
      <c r="H39" s="27"/>
      <c r="I39" s="27"/>
    </row>
    <row r="40" spans="1:9" ht="15.75" x14ac:dyDescent="0.25">
      <c r="A40" s="27"/>
      <c r="B40" s="27"/>
      <c r="C40" s="27"/>
      <c r="D40" s="27"/>
      <c r="E40" s="36"/>
      <c r="F40" s="113"/>
      <c r="G40" s="114"/>
      <c r="H40" s="114"/>
      <c r="I40" s="114"/>
    </row>
    <row r="41" spans="1:9" ht="15.75" x14ac:dyDescent="0.25">
      <c r="A41" s="27"/>
      <c r="B41" s="27"/>
      <c r="C41" s="27"/>
      <c r="D41" s="27"/>
      <c r="E41" s="27"/>
      <c r="F41" s="27"/>
      <c r="G41" s="27"/>
      <c r="H41" s="27"/>
      <c r="I41" s="27"/>
    </row>
    <row r="42" spans="1:9" ht="15.75" x14ac:dyDescent="0.25">
      <c r="A42" s="27"/>
      <c r="B42" s="27"/>
      <c r="C42" s="27"/>
      <c r="D42" s="27"/>
      <c r="E42" s="27"/>
      <c r="F42" s="27"/>
      <c r="G42" s="27"/>
      <c r="H42" s="27"/>
      <c r="I42" s="27"/>
    </row>
    <row r="43" spans="1:9" ht="15.75" x14ac:dyDescent="0.25">
      <c r="A43" s="27"/>
      <c r="B43" s="27"/>
      <c r="C43" s="27"/>
      <c r="D43" s="27"/>
      <c r="E43" s="27"/>
      <c r="F43" s="27"/>
      <c r="G43" s="27"/>
      <c r="H43" s="27"/>
      <c r="I43" s="27"/>
    </row>
    <row r="44" spans="1:9" ht="15.75" x14ac:dyDescent="0.25">
      <c r="A44" s="27"/>
      <c r="B44" s="27"/>
      <c r="C44" s="27"/>
      <c r="D44" s="27"/>
      <c r="E44" s="27"/>
      <c r="F44" s="27"/>
      <c r="G44" s="27"/>
      <c r="H44" s="27"/>
      <c r="I44" s="27"/>
    </row>
    <row r="45" spans="1:9" ht="15.75" x14ac:dyDescent="0.25">
      <c r="B45" s="27"/>
      <c r="C45" s="27"/>
      <c r="D45" s="27"/>
      <c r="E45" s="27"/>
      <c r="F45" s="27"/>
      <c r="G45" s="27"/>
      <c r="H45" s="27"/>
      <c r="I45" s="27"/>
    </row>
    <row r="46" spans="1:9" x14ac:dyDescent="0.25">
      <c r="A46" s="9"/>
    </row>
    <row r="47" spans="1:9" x14ac:dyDescent="0.25">
      <c r="A47" s="9"/>
    </row>
    <row r="48" spans="1:9" x14ac:dyDescent="0.25">
      <c r="A48" s="9"/>
    </row>
    <row r="49" spans="1:1" x14ac:dyDescent="0.25">
      <c r="A49" s="9"/>
    </row>
    <row r="52" spans="1:1" ht="15" customHeight="1" x14ac:dyDescent="0.25"/>
    <row r="56" spans="1:1" ht="13.5" customHeight="1" x14ac:dyDescent="0.25"/>
    <row r="57" spans="1:1" ht="38.25" customHeight="1" x14ac:dyDescent="0.25"/>
    <row r="58" spans="1:1" ht="51" customHeight="1" x14ac:dyDescent="0.25"/>
    <row r="59" spans="1:1" ht="28.35" customHeight="1" x14ac:dyDescent="0.25"/>
    <row r="60" spans="1:1" ht="51" customHeight="1" x14ac:dyDescent="0.25"/>
    <row r="61" spans="1:1" ht="28.35" customHeight="1" x14ac:dyDescent="0.25"/>
    <row r="62" spans="1:1" ht="51" customHeight="1" x14ac:dyDescent="0.25"/>
    <row r="63" spans="1:1" ht="28.35" customHeight="1" x14ac:dyDescent="0.25"/>
    <row r="64" spans="1:1" ht="51" customHeight="1" x14ac:dyDescent="0.25"/>
    <row r="65" ht="28.35" customHeight="1" x14ac:dyDescent="0.25"/>
    <row r="66" ht="51" customHeight="1" x14ac:dyDescent="0.25"/>
    <row r="67" ht="28.35" customHeight="1" x14ac:dyDescent="0.25"/>
    <row r="68" ht="51" customHeight="1" x14ac:dyDescent="0.25"/>
    <row r="69" ht="28.35" customHeight="1" x14ac:dyDescent="0.25"/>
    <row r="70" ht="51" customHeight="1" x14ac:dyDescent="0.25"/>
    <row r="71" ht="28.35" customHeight="1" x14ac:dyDescent="0.25"/>
    <row r="72" ht="51" customHeight="1" x14ac:dyDescent="0.25"/>
    <row r="73" ht="28.35" customHeight="1" x14ac:dyDescent="0.25"/>
    <row r="74" ht="19.5" customHeight="1" x14ac:dyDescent="0.25"/>
    <row r="75" ht="39" customHeight="1" x14ac:dyDescent="0.25"/>
    <row r="76" ht="51" customHeight="1" x14ac:dyDescent="0.25"/>
    <row r="77" ht="28.35" customHeight="1" x14ac:dyDescent="0.25"/>
    <row r="78" ht="51" customHeight="1" x14ac:dyDescent="0.25"/>
    <row r="79" ht="28.35" customHeight="1" x14ac:dyDescent="0.25"/>
    <row r="80" ht="51" customHeight="1" x14ac:dyDescent="0.25"/>
    <row r="81" ht="28.35" customHeight="1" x14ac:dyDescent="0.25"/>
    <row r="82" ht="51" customHeight="1" x14ac:dyDescent="0.25"/>
    <row r="83" ht="28.35" customHeight="1" x14ac:dyDescent="0.25"/>
    <row r="84" ht="51" customHeight="1" x14ac:dyDescent="0.25"/>
    <row r="85" ht="28.35" customHeight="1" x14ac:dyDescent="0.25"/>
    <row r="86" ht="51" customHeight="1" x14ac:dyDescent="0.25"/>
    <row r="87" ht="28.35" customHeight="1" x14ac:dyDescent="0.25"/>
    <row r="88" ht="51" customHeight="1" x14ac:dyDescent="0.25"/>
    <row r="89" ht="28.35" customHeight="1" x14ac:dyDescent="0.25"/>
    <row r="90" ht="51" customHeight="1" x14ac:dyDescent="0.25"/>
    <row r="91" ht="28.35" customHeight="1" x14ac:dyDescent="0.25"/>
    <row r="92" ht="51" customHeight="1" x14ac:dyDescent="0.25"/>
    <row r="93" ht="19.5" customHeight="1" x14ac:dyDescent="0.25"/>
    <row r="94" ht="15" customHeight="1" x14ac:dyDescent="0.25"/>
    <row r="97" ht="18.75" customHeight="1" x14ac:dyDescent="0.25"/>
  </sheetData>
  <mergeCells count="14">
    <mergeCell ref="F38:I38"/>
    <mergeCell ref="F40:I40"/>
    <mergeCell ref="D16:E16"/>
    <mergeCell ref="A9:I9"/>
    <mergeCell ref="A10:I10"/>
    <mergeCell ref="A11:I11"/>
    <mergeCell ref="A21:C21"/>
    <mergeCell ref="A16:C16"/>
    <mergeCell ref="A17:C17"/>
    <mergeCell ref="A18:C18"/>
    <mergeCell ref="A19:C19"/>
    <mergeCell ref="A20:C20"/>
    <mergeCell ref="A14:D14"/>
    <mergeCell ref="A13:D13"/>
  </mergeCells>
  <dataValidations count="1">
    <dataValidation type="custom" allowBlank="1" showInputMessage="1" showErrorMessage="1" errorTitle="Krivi email" error="Upisani email je pogrešan jer ili sadrži razmak ili ne sadrži @." sqref="C33" xr:uid="{00000000-0002-0000-0000-000000000000}">
      <formula1>+AND(FIND("@",C33),FIND(".",C33),ISERROR(FIND(" ",C33)))</formula1>
    </dataValidation>
  </dataValidations>
  <hyperlinks>
    <hyperlink ref="C33" r:id="rId1" xr:uid="{BF4F4786-0DD8-4780-B6D6-1FD99FF05722}"/>
  </hyperlinks>
  <pageMargins left="0.70866141732283472" right="0.70866141732283472" top="0.74803149606299213" bottom="0.74803149606299213" header="0.31496062992125984" footer="0.31496062992125984"/>
  <pageSetup paperSize="9" orientation="portrait" horizontalDpi="4294967293" verticalDpi="20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P296"/>
  <sheetViews>
    <sheetView tabSelected="1" topLeftCell="A4" zoomScaleNormal="100" workbookViewId="0">
      <selection activeCell="A4" sqref="A4"/>
    </sheetView>
  </sheetViews>
  <sheetFormatPr defaultRowHeight="12.75" x14ac:dyDescent="0.2"/>
  <cols>
    <col min="1" max="1" width="17.28515625" style="25" customWidth="1"/>
    <col min="2" max="2" width="15" style="23" customWidth="1"/>
    <col min="3" max="3" width="20.5703125" style="23" customWidth="1"/>
    <col min="4" max="4" width="22.42578125" style="23" customWidth="1"/>
    <col min="5" max="5" width="33.28515625" style="23" customWidth="1"/>
    <col min="6" max="6" width="45.140625" style="23" customWidth="1"/>
    <col min="7" max="7" width="25.42578125" style="23" customWidth="1"/>
    <col min="8" max="8" width="26.7109375" style="24" customWidth="1"/>
    <col min="9" max="16384" width="9.140625" style="22"/>
  </cols>
  <sheetData>
    <row r="1" spans="1:16" customFormat="1" ht="51.75" customHeight="1" thickBot="1" x14ac:dyDescent="0.3">
      <c r="A1" s="122" t="s">
        <v>515</v>
      </c>
      <c r="B1" s="123"/>
      <c r="C1" s="123"/>
      <c r="D1" s="123"/>
      <c r="E1" s="123"/>
      <c r="F1" s="123"/>
      <c r="G1" s="123"/>
      <c r="H1" s="124"/>
      <c r="I1" s="58"/>
      <c r="J1" s="58"/>
      <c r="K1" s="58"/>
      <c r="L1" s="58"/>
      <c r="M1" s="58"/>
      <c r="N1" s="58"/>
      <c r="O1" s="58"/>
      <c r="P1" s="58"/>
    </row>
    <row r="2" spans="1:16" customFormat="1" ht="15" customHeight="1" thickBot="1" x14ac:dyDescent="0.3">
      <c r="A2" s="125" t="s">
        <v>510</v>
      </c>
      <c r="B2" s="126"/>
      <c r="C2" s="127"/>
      <c r="D2" s="128" t="s">
        <v>511</v>
      </c>
      <c r="E2" s="129"/>
      <c r="F2" s="130"/>
      <c r="G2" s="131" t="s">
        <v>512</v>
      </c>
      <c r="H2" s="132"/>
    </row>
    <row r="3" spans="1:16" customFormat="1" ht="15" customHeight="1" thickBot="1" x14ac:dyDescent="0.3">
      <c r="A3" s="77"/>
      <c r="B3" s="78"/>
      <c r="C3" s="82">
        <f>SUM(C5:C50)</f>
        <v>38283</v>
      </c>
      <c r="D3" s="81">
        <f>SUM(D5:D39)</f>
        <v>38283</v>
      </c>
      <c r="E3" s="79"/>
      <c r="F3" s="80"/>
      <c r="G3" s="83">
        <f>SUM(G5:G38)</f>
        <v>5317.5</v>
      </c>
      <c r="H3" s="84">
        <f>SUM(H5:H29)</f>
        <v>0</v>
      </c>
    </row>
    <row r="4" spans="1:16" customFormat="1" ht="111.75" customHeight="1" thickBot="1" x14ac:dyDescent="0.3">
      <c r="A4" s="61" t="s">
        <v>508</v>
      </c>
      <c r="B4" s="62" t="s">
        <v>0</v>
      </c>
      <c r="C4" s="60" t="s">
        <v>514</v>
      </c>
      <c r="D4" s="68" t="s">
        <v>509</v>
      </c>
      <c r="E4" s="59" t="s">
        <v>513</v>
      </c>
      <c r="F4" s="96" t="s">
        <v>505</v>
      </c>
      <c r="G4" s="75" t="s">
        <v>507</v>
      </c>
      <c r="H4" s="76" t="s">
        <v>506</v>
      </c>
    </row>
    <row r="5" spans="1:16" s="88" customFormat="1" ht="139.5" customHeight="1" x14ac:dyDescent="0.25">
      <c r="A5" s="86" t="s">
        <v>150</v>
      </c>
      <c r="B5" s="108" t="s">
        <v>522</v>
      </c>
      <c r="C5" s="91">
        <v>2261.86</v>
      </c>
      <c r="D5" s="91">
        <v>2261.86</v>
      </c>
      <c r="E5" s="102" t="s">
        <v>559</v>
      </c>
      <c r="F5" s="103" t="s">
        <v>524</v>
      </c>
      <c r="G5" s="87"/>
      <c r="H5" s="87"/>
    </row>
    <row r="6" spans="1:16" s="88" customFormat="1" ht="123" customHeight="1" x14ac:dyDescent="0.25">
      <c r="A6" s="89" t="s">
        <v>150</v>
      </c>
      <c r="B6" s="104" t="s">
        <v>523</v>
      </c>
      <c r="C6" s="92">
        <v>1846.55</v>
      </c>
      <c r="D6" s="92">
        <v>1846.55</v>
      </c>
      <c r="E6" s="103" t="s">
        <v>546</v>
      </c>
      <c r="F6" s="73" t="s">
        <v>525</v>
      </c>
      <c r="G6" s="92">
        <v>225.63</v>
      </c>
      <c r="H6" s="90"/>
    </row>
    <row r="7" spans="1:16" ht="111" customHeight="1" x14ac:dyDescent="0.2">
      <c r="A7" s="72" t="s">
        <v>156</v>
      </c>
      <c r="B7" s="108" t="s">
        <v>526</v>
      </c>
      <c r="C7" s="92">
        <v>2401.42</v>
      </c>
      <c r="D7" s="92">
        <v>2401.42</v>
      </c>
      <c r="E7" s="73" t="s">
        <v>550</v>
      </c>
      <c r="F7" s="73" t="s">
        <v>527</v>
      </c>
      <c r="G7" s="92">
        <v>36.299999999999997</v>
      </c>
      <c r="H7" s="74"/>
    </row>
    <row r="8" spans="1:16" ht="132.75" customHeight="1" x14ac:dyDescent="0.2">
      <c r="A8" s="72" t="s">
        <v>156</v>
      </c>
      <c r="B8" s="104" t="s">
        <v>528</v>
      </c>
      <c r="C8" s="72">
        <v>880.57</v>
      </c>
      <c r="D8" s="92">
        <v>880.57</v>
      </c>
      <c r="E8" s="73" t="s">
        <v>551</v>
      </c>
      <c r="F8" s="73" t="s">
        <v>529</v>
      </c>
      <c r="G8" s="92">
        <v>36.299999999999997</v>
      </c>
      <c r="H8" s="74"/>
    </row>
    <row r="9" spans="1:16" ht="140.25" customHeight="1" x14ac:dyDescent="0.2">
      <c r="A9" s="72" t="s">
        <v>150</v>
      </c>
      <c r="B9" s="104" t="s">
        <v>530</v>
      </c>
      <c r="C9" s="92">
        <v>1034.78</v>
      </c>
      <c r="D9" s="92">
        <v>1034.78</v>
      </c>
      <c r="E9" s="73" t="s">
        <v>552</v>
      </c>
      <c r="F9" s="73" t="s">
        <v>531</v>
      </c>
      <c r="G9" s="92">
        <v>50.87</v>
      </c>
      <c r="H9" s="74"/>
    </row>
    <row r="10" spans="1:16" ht="139.5" customHeight="1" x14ac:dyDescent="0.2">
      <c r="A10" s="72" t="s">
        <v>150</v>
      </c>
      <c r="B10" s="108" t="s">
        <v>532</v>
      </c>
      <c r="C10" s="72">
        <v>191.98</v>
      </c>
      <c r="D10" s="92">
        <v>191.98</v>
      </c>
      <c r="E10" s="106" t="s">
        <v>547</v>
      </c>
      <c r="F10" s="95" t="s">
        <v>533</v>
      </c>
      <c r="G10" s="92">
        <v>400</v>
      </c>
      <c r="H10" s="74"/>
    </row>
    <row r="11" spans="1:16" ht="147.75" customHeight="1" x14ac:dyDescent="0.2">
      <c r="A11" s="72" t="s">
        <v>150</v>
      </c>
      <c r="B11" s="109" t="s">
        <v>534</v>
      </c>
      <c r="C11" s="72">
        <v>738.67</v>
      </c>
      <c r="D11" s="92">
        <v>738.67</v>
      </c>
      <c r="E11" s="105" t="s">
        <v>553</v>
      </c>
      <c r="F11" s="95" t="s">
        <v>535</v>
      </c>
      <c r="G11" s="92">
        <v>132.76</v>
      </c>
      <c r="H11" s="74"/>
    </row>
    <row r="12" spans="1:16" ht="173.25" customHeight="1" x14ac:dyDescent="0.2">
      <c r="A12" s="72" t="s">
        <v>150</v>
      </c>
      <c r="B12" s="110" t="s">
        <v>536</v>
      </c>
      <c r="C12" s="92">
        <v>1302.72</v>
      </c>
      <c r="D12" s="92">
        <v>1302.72</v>
      </c>
      <c r="E12" s="73" t="s">
        <v>558</v>
      </c>
      <c r="F12" s="95" t="s">
        <v>563</v>
      </c>
      <c r="G12" s="74"/>
      <c r="H12" s="74"/>
    </row>
    <row r="13" spans="1:16" ht="179.25" customHeight="1" x14ac:dyDescent="0.2">
      <c r="A13" s="72" t="s">
        <v>150</v>
      </c>
      <c r="B13" s="108" t="s">
        <v>537</v>
      </c>
      <c r="C13" s="97">
        <v>1403.13</v>
      </c>
      <c r="D13" s="92">
        <v>1403.13</v>
      </c>
      <c r="E13" s="73" t="s">
        <v>560</v>
      </c>
      <c r="F13" s="94" t="s">
        <v>564</v>
      </c>
      <c r="G13" s="74"/>
      <c r="H13" s="74"/>
    </row>
    <row r="14" spans="1:16" ht="170.1" customHeight="1" x14ac:dyDescent="0.2">
      <c r="A14" s="72" t="s">
        <v>158</v>
      </c>
      <c r="B14" s="104" t="s">
        <v>538</v>
      </c>
      <c r="C14" s="92">
        <v>5102.28</v>
      </c>
      <c r="D14" s="92">
        <v>5102.28</v>
      </c>
      <c r="E14" s="73" t="s">
        <v>554</v>
      </c>
      <c r="F14" s="93" t="s">
        <v>565</v>
      </c>
      <c r="G14" s="92">
        <v>277.33999999999997</v>
      </c>
      <c r="H14" s="74"/>
    </row>
    <row r="15" spans="1:16" ht="170.1" customHeight="1" x14ac:dyDescent="0.2">
      <c r="A15" s="72" t="s">
        <v>158</v>
      </c>
      <c r="B15" s="104" t="s">
        <v>539</v>
      </c>
      <c r="C15" s="92">
        <v>5288.53</v>
      </c>
      <c r="D15" s="92">
        <v>5288.53</v>
      </c>
      <c r="E15" s="73" t="s">
        <v>555</v>
      </c>
      <c r="F15" s="95" t="s">
        <v>568</v>
      </c>
      <c r="G15" s="92">
        <v>3295.22</v>
      </c>
      <c r="H15" s="74"/>
    </row>
    <row r="16" spans="1:16" ht="170.1" customHeight="1" x14ac:dyDescent="0.2">
      <c r="A16" s="98" t="s">
        <v>157</v>
      </c>
      <c r="B16" s="111" t="s">
        <v>540</v>
      </c>
      <c r="C16" s="97">
        <v>9068.01</v>
      </c>
      <c r="D16" s="97">
        <v>9068.01</v>
      </c>
      <c r="E16" s="99" t="s">
        <v>556</v>
      </c>
      <c r="F16" s="93" t="s">
        <v>566</v>
      </c>
      <c r="G16" s="100"/>
      <c r="H16" s="100"/>
    </row>
    <row r="17" spans="1:8" ht="170.1" customHeight="1" x14ac:dyDescent="0.2">
      <c r="A17" s="72" t="s">
        <v>165</v>
      </c>
      <c r="B17" s="104" t="s">
        <v>541</v>
      </c>
      <c r="C17" s="92">
        <v>2407.5</v>
      </c>
      <c r="D17" s="92">
        <v>2407.5</v>
      </c>
      <c r="E17" s="73" t="s">
        <v>548</v>
      </c>
      <c r="F17" s="95" t="s">
        <v>567</v>
      </c>
      <c r="G17" s="74">
        <v>826.78</v>
      </c>
      <c r="H17" s="74"/>
    </row>
    <row r="18" spans="1:8" ht="170.1" customHeight="1" x14ac:dyDescent="0.2">
      <c r="A18" s="72" t="s">
        <v>158</v>
      </c>
      <c r="B18" s="104" t="s">
        <v>542</v>
      </c>
      <c r="C18" s="92">
        <v>1725</v>
      </c>
      <c r="D18" s="92">
        <v>1725</v>
      </c>
      <c r="E18" s="73" t="s">
        <v>557</v>
      </c>
      <c r="F18" s="95" t="s">
        <v>543</v>
      </c>
      <c r="G18" s="74"/>
      <c r="H18" s="74"/>
    </row>
    <row r="19" spans="1:8" ht="170.1" customHeight="1" x14ac:dyDescent="0.2">
      <c r="A19" s="72" t="s">
        <v>156</v>
      </c>
      <c r="B19" s="104" t="s">
        <v>544</v>
      </c>
      <c r="C19" s="101">
        <v>2630</v>
      </c>
      <c r="D19" s="92">
        <v>2630</v>
      </c>
      <c r="E19" s="107" t="s">
        <v>549</v>
      </c>
      <c r="F19" s="73" t="s">
        <v>545</v>
      </c>
      <c r="G19" s="92">
        <v>36.299999999999997</v>
      </c>
      <c r="H19" s="74"/>
    </row>
    <row r="20" spans="1:8" ht="170.1" customHeight="1" x14ac:dyDescent="0.2">
      <c r="A20" s="63"/>
      <c r="C20" s="64"/>
      <c r="D20" s="69"/>
      <c r="G20" s="24"/>
    </row>
    <row r="21" spans="1:8" ht="170.1" customHeight="1" x14ac:dyDescent="0.2">
      <c r="A21" s="63"/>
      <c r="C21" s="64"/>
      <c r="D21" s="69"/>
      <c r="G21" s="24"/>
    </row>
    <row r="22" spans="1:8" ht="170.1" customHeight="1" x14ac:dyDescent="0.2">
      <c r="A22" s="63"/>
      <c r="C22" s="64"/>
      <c r="D22" s="69"/>
      <c r="G22" s="24"/>
    </row>
    <row r="23" spans="1:8" ht="170.1" customHeight="1" x14ac:dyDescent="0.2">
      <c r="A23" s="63"/>
      <c r="C23" s="64"/>
      <c r="D23" s="69"/>
      <c r="G23" s="24"/>
    </row>
    <row r="24" spans="1:8" ht="170.1" customHeight="1" x14ac:dyDescent="0.2">
      <c r="A24" s="63"/>
      <c r="C24" s="64"/>
      <c r="D24" s="69"/>
      <c r="G24" s="24"/>
    </row>
    <row r="25" spans="1:8" ht="170.1" customHeight="1" x14ac:dyDescent="0.2">
      <c r="A25" s="63"/>
      <c r="C25" s="64"/>
      <c r="D25" s="69"/>
      <c r="G25" s="24"/>
    </row>
    <row r="26" spans="1:8" ht="170.1" customHeight="1" x14ac:dyDescent="0.2">
      <c r="A26" s="63"/>
      <c r="C26" s="64"/>
      <c r="D26" s="69"/>
      <c r="G26" s="24"/>
    </row>
    <row r="27" spans="1:8" ht="170.1" customHeight="1" x14ac:dyDescent="0.2">
      <c r="A27" s="63"/>
      <c r="C27" s="64"/>
      <c r="D27" s="69"/>
      <c r="G27" s="24"/>
    </row>
    <row r="28" spans="1:8" ht="170.1" customHeight="1" x14ac:dyDescent="0.2">
      <c r="A28" s="63"/>
      <c r="C28" s="64"/>
      <c r="D28" s="69"/>
      <c r="G28" s="24"/>
    </row>
    <row r="29" spans="1:8" ht="170.1" customHeight="1" x14ac:dyDescent="0.2">
      <c r="A29" s="63"/>
      <c r="C29" s="64"/>
      <c r="D29" s="69"/>
      <c r="G29" s="24"/>
    </row>
    <row r="30" spans="1:8" ht="170.1" customHeight="1" x14ac:dyDescent="0.2">
      <c r="A30" s="63"/>
      <c r="C30" s="64"/>
      <c r="D30" s="69"/>
      <c r="G30" s="24"/>
    </row>
    <row r="31" spans="1:8" ht="170.1" customHeight="1" thickBot="1" x14ac:dyDescent="0.25">
      <c r="A31" s="65"/>
      <c r="B31" s="66"/>
      <c r="C31" s="67"/>
      <c r="D31" s="70"/>
      <c r="E31" s="66"/>
      <c r="F31" s="66"/>
      <c r="G31" s="71"/>
      <c r="H31" s="71"/>
    </row>
    <row r="32" spans="1:8" ht="170.1" customHeight="1" x14ac:dyDescent="0.2">
      <c r="A32" s="63"/>
      <c r="D32" s="69"/>
      <c r="G32" s="24"/>
    </row>
    <row r="33" spans="1:7" ht="170.1" customHeight="1" thickBot="1" x14ac:dyDescent="0.25">
      <c r="A33" s="65"/>
      <c r="B33" s="66"/>
      <c r="C33" s="66"/>
      <c r="D33" s="69"/>
      <c r="G33" s="24"/>
    </row>
    <row r="34" spans="1:7" ht="170.1" customHeight="1" x14ac:dyDescent="0.2">
      <c r="D34" s="69"/>
      <c r="G34" s="24"/>
    </row>
    <row r="35" spans="1:7" ht="170.1" customHeight="1" x14ac:dyDescent="0.2">
      <c r="D35" s="69"/>
      <c r="G35" s="24"/>
    </row>
    <row r="36" spans="1:7" ht="170.1" customHeight="1" x14ac:dyDescent="0.2">
      <c r="D36" s="69"/>
      <c r="G36" s="24"/>
    </row>
    <row r="37" spans="1:7" ht="170.1" customHeight="1" x14ac:dyDescent="0.2">
      <c r="D37" s="69"/>
      <c r="G37" s="24"/>
    </row>
    <row r="38" spans="1:7" ht="170.1" customHeight="1" x14ac:dyDescent="0.2">
      <c r="D38" s="69"/>
      <c r="G38" s="24"/>
    </row>
    <row r="39" spans="1:7" ht="170.1" customHeight="1" x14ac:dyDescent="0.2">
      <c r="D39" s="69"/>
      <c r="G39" s="24"/>
    </row>
    <row r="40" spans="1:7" ht="170.1" customHeight="1" x14ac:dyDescent="0.2">
      <c r="D40" s="69"/>
      <c r="G40" s="24"/>
    </row>
    <row r="41" spans="1:7" ht="170.1" customHeight="1" x14ac:dyDescent="0.2">
      <c r="D41" s="69"/>
      <c r="G41" s="24"/>
    </row>
    <row r="42" spans="1:7" ht="170.1" customHeight="1" x14ac:dyDescent="0.2">
      <c r="D42" s="69"/>
      <c r="G42" s="24"/>
    </row>
    <row r="43" spans="1:7" ht="170.1" customHeight="1" x14ac:dyDescent="0.2">
      <c r="D43" s="69"/>
      <c r="G43" s="24"/>
    </row>
    <row r="44" spans="1:7" ht="170.1" customHeight="1" x14ac:dyDescent="0.2">
      <c r="D44" s="69"/>
      <c r="G44" s="24"/>
    </row>
    <row r="45" spans="1:7" ht="170.1" customHeight="1" x14ac:dyDescent="0.2">
      <c r="D45" s="69"/>
      <c r="G45" s="24"/>
    </row>
    <row r="46" spans="1:7" ht="170.1" customHeight="1" x14ac:dyDescent="0.2">
      <c r="D46" s="69"/>
      <c r="G46" s="24"/>
    </row>
    <row r="47" spans="1:7" ht="170.1" customHeight="1" x14ac:dyDescent="0.2">
      <c r="D47" s="69"/>
      <c r="G47" s="24"/>
    </row>
    <row r="48" spans="1:7" ht="170.1" customHeight="1" x14ac:dyDescent="0.2">
      <c r="D48" s="69"/>
      <c r="G48" s="24"/>
    </row>
    <row r="49" spans="4:7" ht="170.1" customHeight="1" x14ac:dyDescent="0.2">
      <c r="D49" s="69"/>
      <c r="G49" s="24"/>
    </row>
    <row r="50" spans="4:7" ht="170.1" customHeight="1" x14ac:dyDescent="0.2">
      <c r="D50" s="69"/>
      <c r="G50" s="24"/>
    </row>
    <row r="51" spans="4:7" ht="170.1" customHeight="1" x14ac:dyDescent="0.2">
      <c r="D51" s="69"/>
      <c r="G51" s="24"/>
    </row>
    <row r="52" spans="4:7" ht="170.1" customHeight="1" x14ac:dyDescent="0.2">
      <c r="D52" s="69"/>
      <c r="G52" s="24"/>
    </row>
    <row r="53" spans="4:7" ht="170.1" customHeight="1" x14ac:dyDescent="0.2">
      <c r="D53" s="69"/>
      <c r="G53" s="24"/>
    </row>
    <row r="54" spans="4:7" ht="170.1" customHeight="1" x14ac:dyDescent="0.2">
      <c r="D54" s="69"/>
      <c r="G54" s="24"/>
    </row>
    <row r="55" spans="4:7" ht="170.1" customHeight="1" x14ac:dyDescent="0.2">
      <c r="D55" s="69"/>
      <c r="G55" s="24"/>
    </row>
    <row r="56" spans="4:7" ht="170.1" customHeight="1" x14ac:dyDescent="0.2">
      <c r="D56" s="69"/>
      <c r="G56" s="24"/>
    </row>
    <row r="57" spans="4:7" ht="170.1" customHeight="1" x14ac:dyDescent="0.2">
      <c r="D57" s="69"/>
      <c r="G57" s="24"/>
    </row>
    <row r="58" spans="4:7" ht="170.1" customHeight="1" x14ac:dyDescent="0.2">
      <c r="D58" s="69"/>
      <c r="G58" s="24"/>
    </row>
    <row r="59" spans="4:7" ht="170.1" customHeight="1" x14ac:dyDescent="0.2">
      <c r="D59" s="69"/>
      <c r="G59" s="24"/>
    </row>
    <row r="60" spans="4:7" ht="170.1" customHeight="1" x14ac:dyDescent="0.2">
      <c r="D60" s="69"/>
      <c r="G60" s="24"/>
    </row>
    <row r="61" spans="4:7" ht="170.1" customHeight="1" x14ac:dyDescent="0.2">
      <c r="D61" s="69"/>
      <c r="G61" s="24"/>
    </row>
    <row r="62" spans="4:7" ht="170.1" customHeight="1" x14ac:dyDescent="0.2">
      <c r="D62" s="69"/>
      <c r="G62" s="24"/>
    </row>
    <row r="63" spans="4:7" ht="170.1" customHeight="1" x14ac:dyDescent="0.2">
      <c r="D63" s="69"/>
      <c r="G63" s="24"/>
    </row>
    <row r="64" spans="4:7" ht="170.1" customHeight="1" x14ac:dyDescent="0.2">
      <c r="D64" s="69"/>
      <c r="G64" s="24"/>
    </row>
    <row r="65" spans="4:8" ht="170.1" customHeight="1" x14ac:dyDescent="0.2">
      <c r="D65" s="69"/>
      <c r="G65" s="24"/>
    </row>
    <row r="66" spans="4:8" ht="170.1" customHeight="1" x14ac:dyDescent="0.2">
      <c r="D66" s="69"/>
      <c r="G66" s="24"/>
    </row>
    <row r="67" spans="4:8" ht="170.1" customHeight="1" x14ac:dyDescent="0.2">
      <c r="D67" s="69"/>
      <c r="G67" s="24"/>
    </row>
    <row r="68" spans="4:8" ht="170.1" customHeight="1" x14ac:dyDescent="0.2">
      <c r="D68" s="69"/>
      <c r="G68" s="24"/>
    </row>
    <row r="69" spans="4:8" ht="170.1" customHeight="1" x14ac:dyDescent="0.2">
      <c r="D69" s="69"/>
      <c r="G69" s="24"/>
    </row>
    <row r="70" spans="4:8" ht="170.1" customHeight="1" x14ac:dyDescent="0.2">
      <c r="D70" s="69"/>
      <c r="G70" s="24"/>
    </row>
    <row r="71" spans="4:8" ht="170.1" customHeight="1" x14ac:dyDescent="0.2">
      <c r="D71" s="69"/>
      <c r="G71" s="24"/>
    </row>
    <row r="72" spans="4:8" ht="170.1" customHeight="1" x14ac:dyDescent="0.2">
      <c r="D72" s="69"/>
      <c r="G72" s="24"/>
    </row>
    <row r="73" spans="4:8" ht="170.1" customHeight="1" x14ac:dyDescent="0.2">
      <c r="D73" s="69"/>
      <c r="G73" s="24"/>
    </row>
    <row r="74" spans="4:8" ht="170.1" customHeight="1" thickBot="1" x14ac:dyDescent="0.25">
      <c r="D74" s="70"/>
      <c r="E74" s="66"/>
      <c r="F74" s="66"/>
      <c r="G74" s="71"/>
      <c r="H74" s="71"/>
    </row>
    <row r="75" spans="4:8" ht="170.1" customHeight="1" x14ac:dyDescent="0.2">
      <c r="G75" s="24"/>
    </row>
    <row r="76" spans="4:8" ht="170.1" customHeight="1" x14ac:dyDescent="0.2">
      <c r="G76" s="24"/>
    </row>
    <row r="77" spans="4:8" ht="170.1" customHeight="1" x14ac:dyDescent="0.2">
      <c r="G77" s="24"/>
    </row>
    <row r="78" spans="4:8" ht="170.1" customHeight="1" x14ac:dyDescent="0.2">
      <c r="G78" s="24"/>
    </row>
    <row r="79" spans="4:8" ht="170.1" customHeight="1" x14ac:dyDescent="0.2">
      <c r="G79" s="24"/>
    </row>
    <row r="80" spans="4:8" ht="170.1" customHeight="1" x14ac:dyDescent="0.2">
      <c r="G80" s="24"/>
    </row>
    <row r="81" spans="7:7" ht="170.1" customHeight="1" x14ac:dyDescent="0.2">
      <c r="G81" s="24"/>
    </row>
    <row r="82" spans="7:7" ht="170.1" customHeight="1" x14ac:dyDescent="0.2">
      <c r="G82" s="24"/>
    </row>
    <row r="83" spans="7:7" ht="170.1" customHeight="1" x14ac:dyDescent="0.2">
      <c r="G83" s="24"/>
    </row>
    <row r="84" spans="7:7" ht="170.1" customHeight="1" x14ac:dyDescent="0.2">
      <c r="G84" s="24"/>
    </row>
    <row r="85" spans="7:7" ht="170.1" customHeight="1" x14ac:dyDescent="0.2">
      <c r="G85" s="24"/>
    </row>
    <row r="86" spans="7:7" ht="170.1" customHeight="1" x14ac:dyDescent="0.2">
      <c r="G86" s="24"/>
    </row>
    <row r="87" spans="7:7" ht="170.1" customHeight="1" x14ac:dyDescent="0.2">
      <c r="G87" s="24"/>
    </row>
    <row r="88" spans="7:7" ht="170.1" customHeight="1" x14ac:dyDescent="0.2">
      <c r="G88" s="24"/>
    </row>
    <row r="89" spans="7:7" ht="170.1" customHeight="1" x14ac:dyDescent="0.2">
      <c r="G89" s="24"/>
    </row>
    <row r="90" spans="7:7" ht="170.1" customHeight="1" x14ac:dyDescent="0.2">
      <c r="G90" s="24"/>
    </row>
    <row r="91" spans="7:7" ht="170.1" customHeight="1" x14ac:dyDescent="0.2">
      <c r="G91" s="24"/>
    </row>
    <row r="92" spans="7:7" ht="170.1" customHeight="1" x14ac:dyDescent="0.2">
      <c r="G92" s="24"/>
    </row>
    <row r="93" spans="7:7" ht="170.1" customHeight="1" x14ac:dyDescent="0.2">
      <c r="G93" s="24"/>
    </row>
    <row r="94" spans="7:7" ht="170.1" customHeight="1" x14ac:dyDescent="0.2">
      <c r="G94" s="24"/>
    </row>
    <row r="95" spans="7:7" ht="170.1" customHeight="1" x14ac:dyDescent="0.2">
      <c r="G95" s="24"/>
    </row>
    <row r="96" spans="7:7" ht="170.1" customHeight="1" x14ac:dyDescent="0.2">
      <c r="G96" s="24"/>
    </row>
    <row r="97" spans="7:7" ht="170.1" customHeight="1" x14ac:dyDescent="0.2">
      <c r="G97" s="24"/>
    </row>
    <row r="98" spans="7:7" ht="170.1" customHeight="1" x14ac:dyDescent="0.2">
      <c r="G98" s="24"/>
    </row>
    <row r="99" spans="7:7" ht="170.1" customHeight="1" x14ac:dyDescent="0.2">
      <c r="G99" s="24"/>
    </row>
    <row r="100" spans="7:7" ht="170.1" customHeight="1" x14ac:dyDescent="0.2">
      <c r="G100" s="24"/>
    </row>
    <row r="101" spans="7:7" ht="170.1" customHeight="1" x14ac:dyDescent="0.2">
      <c r="G101" s="24"/>
    </row>
    <row r="102" spans="7:7" ht="170.1" customHeight="1" x14ac:dyDescent="0.2">
      <c r="G102" s="24"/>
    </row>
    <row r="103" spans="7:7" ht="170.1" customHeight="1" x14ac:dyDescent="0.2">
      <c r="G103" s="24"/>
    </row>
    <row r="104" spans="7:7" ht="170.1" customHeight="1" x14ac:dyDescent="0.2">
      <c r="G104" s="24"/>
    </row>
    <row r="105" spans="7:7" ht="170.1" customHeight="1" x14ac:dyDescent="0.2">
      <c r="G105" s="24"/>
    </row>
    <row r="106" spans="7:7" ht="170.1" customHeight="1" x14ac:dyDescent="0.2">
      <c r="G106" s="24"/>
    </row>
    <row r="107" spans="7:7" ht="170.1" customHeight="1" x14ac:dyDescent="0.2">
      <c r="G107" s="24"/>
    </row>
    <row r="108" spans="7:7" ht="170.1" customHeight="1" x14ac:dyDescent="0.2">
      <c r="G108" s="24"/>
    </row>
    <row r="109" spans="7:7" ht="170.1" customHeight="1" x14ac:dyDescent="0.2">
      <c r="G109" s="24"/>
    </row>
    <row r="110" spans="7:7" ht="170.1" customHeight="1" x14ac:dyDescent="0.2">
      <c r="G110" s="24"/>
    </row>
    <row r="111" spans="7:7" ht="170.1" customHeight="1" x14ac:dyDescent="0.2">
      <c r="G111" s="24"/>
    </row>
    <row r="112" spans="7:7" ht="170.1" customHeight="1" x14ac:dyDescent="0.2">
      <c r="G112" s="24"/>
    </row>
    <row r="113" spans="7:7" ht="170.1" customHeight="1" x14ac:dyDescent="0.2">
      <c r="G113" s="24"/>
    </row>
    <row r="114" spans="7:7" ht="170.1" customHeight="1" x14ac:dyDescent="0.2">
      <c r="G114" s="24"/>
    </row>
    <row r="115" spans="7:7" ht="170.1" customHeight="1" x14ac:dyDescent="0.2">
      <c r="G115" s="24"/>
    </row>
    <row r="116" spans="7:7" ht="170.1" customHeight="1" x14ac:dyDescent="0.2">
      <c r="G116" s="24"/>
    </row>
    <row r="117" spans="7:7" ht="170.1" customHeight="1" x14ac:dyDescent="0.2">
      <c r="G117" s="24"/>
    </row>
    <row r="118" spans="7:7" ht="170.1" customHeight="1" x14ac:dyDescent="0.2">
      <c r="G118" s="24"/>
    </row>
    <row r="119" spans="7:7" ht="170.1" customHeight="1" x14ac:dyDescent="0.2">
      <c r="G119" s="24"/>
    </row>
    <row r="120" spans="7:7" ht="170.1" customHeight="1" x14ac:dyDescent="0.2">
      <c r="G120" s="24"/>
    </row>
    <row r="121" spans="7:7" ht="170.1" customHeight="1" x14ac:dyDescent="0.2">
      <c r="G121" s="24"/>
    </row>
    <row r="122" spans="7:7" ht="170.1" customHeight="1" x14ac:dyDescent="0.2">
      <c r="G122" s="24"/>
    </row>
    <row r="123" spans="7:7" ht="170.1" customHeight="1" x14ac:dyDescent="0.2">
      <c r="G123" s="24"/>
    </row>
    <row r="124" spans="7:7" ht="170.1" customHeight="1" x14ac:dyDescent="0.2">
      <c r="G124" s="24"/>
    </row>
    <row r="125" spans="7:7" ht="170.1" customHeight="1" x14ac:dyDescent="0.2">
      <c r="G125" s="24"/>
    </row>
    <row r="126" spans="7:7" ht="170.1" customHeight="1" x14ac:dyDescent="0.2">
      <c r="G126" s="24"/>
    </row>
    <row r="127" spans="7:7" ht="170.1" customHeight="1" x14ac:dyDescent="0.2">
      <c r="G127" s="24"/>
    </row>
    <row r="128" spans="7:7" ht="170.1" customHeight="1" x14ac:dyDescent="0.2">
      <c r="G128" s="24"/>
    </row>
    <row r="129" spans="7:7" ht="170.1" customHeight="1" x14ac:dyDescent="0.2">
      <c r="G129" s="24"/>
    </row>
    <row r="130" spans="7:7" ht="170.1" customHeight="1" x14ac:dyDescent="0.2">
      <c r="G130" s="24"/>
    </row>
    <row r="131" spans="7:7" ht="170.1" customHeight="1" x14ac:dyDescent="0.2">
      <c r="G131" s="24"/>
    </row>
    <row r="132" spans="7:7" ht="170.1" customHeight="1" x14ac:dyDescent="0.2">
      <c r="G132" s="24"/>
    </row>
    <row r="133" spans="7:7" ht="170.1" customHeight="1" x14ac:dyDescent="0.2">
      <c r="G133" s="24"/>
    </row>
    <row r="134" spans="7:7" ht="170.1" customHeight="1" x14ac:dyDescent="0.2">
      <c r="G134" s="24"/>
    </row>
    <row r="135" spans="7:7" ht="170.1" customHeight="1" x14ac:dyDescent="0.2">
      <c r="G135" s="24"/>
    </row>
    <row r="136" spans="7:7" ht="170.1" customHeight="1" x14ac:dyDescent="0.2">
      <c r="G136" s="24"/>
    </row>
    <row r="137" spans="7:7" ht="170.1" customHeight="1" x14ac:dyDescent="0.2">
      <c r="G137" s="24"/>
    </row>
    <row r="138" spans="7:7" ht="170.1" customHeight="1" x14ac:dyDescent="0.2">
      <c r="G138" s="24"/>
    </row>
    <row r="139" spans="7:7" ht="170.1" customHeight="1" x14ac:dyDescent="0.2">
      <c r="G139" s="24"/>
    </row>
    <row r="140" spans="7:7" ht="170.1" customHeight="1" x14ac:dyDescent="0.2">
      <c r="G140" s="24"/>
    </row>
    <row r="141" spans="7:7" ht="170.1" customHeight="1" x14ac:dyDescent="0.2">
      <c r="G141" s="24"/>
    </row>
    <row r="142" spans="7:7" ht="170.1" customHeight="1" x14ac:dyDescent="0.2">
      <c r="G142" s="24"/>
    </row>
    <row r="143" spans="7:7" ht="170.1" customHeight="1" x14ac:dyDescent="0.2">
      <c r="G143" s="24"/>
    </row>
    <row r="144" spans="7:7" ht="170.1" customHeight="1" x14ac:dyDescent="0.2">
      <c r="G144" s="24"/>
    </row>
    <row r="145" spans="7:7" ht="170.1" customHeight="1" x14ac:dyDescent="0.2">
      <c r="G145" s="24"/>
    </row>
    <row r="146" spans="7:7" ht="170.1" customHeight="1" x14ac:dyDescent="0.2">
      <c r="G146" s="24"/>
    </row>
    <row r="147" spans="7:7" ht="170.1" customHeight="1" x14ac:dyDescent="0.2">
      <c r="G147" s="24"/>
    </row>
    <row r="148" spans="7:7" ht="170.1" customHeight="1" x14ac:dyDescent="0.2">
      <c r="G148" s="24"/>
    </row>
    <row r="149" spans="7:7" ht="170.1" customHeight="1" x14ac:dyDescent="0.2">
      <c r="G149" s="24"/>
    </row>
    <row r="150" spans="7:7" ht="170.1" customHeight="1" x14ac:dyDescent="0.2">
      <c r="G150" s="24"/>
    </row>
    <row r="151" spans="7:7" ht="170.1" customHeight="1" x14ac:dyDescent="0.2">
      <c r="G151" s="24"/>
    </row>
    <row r="152" spans="7:7" ht="170.1" customHeight="1" x14ac:dyDescent="0.2">
      <c r="G152" s="24"/>
    </row>
    <row r="153" spans="7:7" ht="170.1" customHeight="1" x14ac:dyDescent="0.2">
      <c r="G153" s="24"/>
    </row>
    <row r="154" spans="7:7" ht="170.1" customHeight="1" x14ac:dyDescent="0.2">
      <c r="G154" s="24"/>
    </row>
    <row r="155" spans="7:7" ht="170.1" customHeight="1" x14ac:dyDescent="0.2">
      <c r="G155" s="24"/>
    </row>
    <row r="156" spans="7:7" ht="170.1" customHeight="1" x14ac:dyDescent="0.2">
      <c r="G156" s="24"/>
    </row>
    <row r="157" spans="7:7" ht="170.1" customHeight="1" x14ac:dyDescent="0.2">
      <c r="G157" s="24"/>
    </row>
    <row r="158" spans="7:7" ht="170.1" customHeight="1" x14ac:dyDescent="0.2">
      <c r="G158" s="24"/>
    </row>
    <row r="159" spans="7:7" ht="170.1" customHeight="1" x14ac:dyDescent="0.2">
      <c r="G159" s="24"/>
    </row>
    <row r="160" spans="7:7" ht="170.1" customHeight="1" x14ac:dyDescent="0.2">
      <c r="G160" s="24"/>
    </row>
    <row r="161" spans="7:7" ht="170.1" customHeight="1" x14ac:dyDescent="0.2">
      <c r="G161" s="24"/>
    </row>
    <row r="162" spans="7:7" ht="170.1" customHeight="1" x14ac:dyDescent="0.2">
      <c r="G162" s="24"/>
    </row>
    <row r="163" spans="7:7" ht="170.1" customHeight="1" x14ac:dyDescent="0.2">
      <c r="G163" s="24"/>
    </row>
    <row r="164" spans="7:7" ht="170.1" customHeight="1" x14ac:dyDescent="0.2">
      <c r="G164" s="24"/>
    </row>
    <row r="165" spans="7:7" ht="170.1" customHeight="1" x14ac:dyDescent="0.2">
      <c r="G165" s="24"/>
    </row>
    <row r="166" spans="7:7" ht="170.1" customHeight="1" x14ac:dyDescent="0.2">
      <c r="G166" s="24"/>
    </row>
    <row r="167" spans="7:7" ht="170.1" customHeight="1" x14ac:dyDescent="0.2">
      <c r="G167" s="24"/>
    </row>
    <row r="168" spans="7:7" ht="170.1" customHeight="1" x14ac:dyDescent="0.2">
      <c r="G168" s="24"/>
    </row>
    <row r="169" spans="7:7" ht="170.1" customHeight="1" x14ac:dyDescent="0.2">
      <c r="G169" s="24"/>
    </row>
    <row r="170" spans="7:7" ht="170.1" customHeight="1" x14ac:dyDescent="0.2">
      <c r="G170" s="24"/>
    </row>
    <row r="171" spans="7:7" ht="170.1" customHeight="1" x14ac:dyDescent="0.2">
      <c r="G171" s="24"/>
    </row>
    <row r="172" spans="7:7" ht="170.1" customHeight="1" x14ac:dyDescent="0.2">
      <c r="G172" s="24"/>
    </row>
    <row r="173" spans="7:7" ht="170.1" customHeight="1" x14ac:dyDescent="0.2">
      <c r="G173" s="24"/>
    </row>
    <row r="174" spans="7:7" ht="170.1" customHeight="1" x14ac:dyDescent="0.2">
      <c r="G174" s="24"/>
    </row>
    <row r="175" spans="7:7" ht="170.1" customHeight="1" x14ac:dyDescent="0.2">
      <c r="G175" s="24"/>
    </row>
    <row r="176" spans="7:7" ht="170.1" customHeight="1" x14ac:dyDescent="0.2">
      <c r="G176" s="24"/>
    </row>
    <row r="177" spans="7:7" ht="170.1" customHeight="1" x14ac:dyDescent="0.2">
      <c r="G177" s="24"/>
    </row>
    <row r="178" spans="7:7" ht="170.1" customHeight="1" x14ac:dyDescent="0.2">
      <c r="G178" s="24"/>
    </row>
    <row r="179" spans="7:7" ht="170.1" customHeight="1" x14ac:dyDescent="0.2">
      <c r="G179" s="24"/>
    </row>
    <row r="180" spans="7:7" ht="170.1" customHeight="1" x14ac:dyDescent="0.2">
      <c r="G180" s="24"/>
    </row>
    <row r="181" spans="7:7" ht="170.1" customHeight="1" x14ac:dyDescent="0.2"/>
    <row r="182" spans="7:7" ht="170.1" customHeight="1" x14ac:dyDescent="0.2"/>
    <row r="183" spans="7:7" ht="170.1" customHeight="1" x14ac:dyDescent="0.2"/>
    <row r="184" spans="7:7" ht="170.1" customHeight="1" x14ac:dyDescent="0.2"/>
    <row r="185" spans="7:7" ht="170.1" customHeight="1" x14ac:dyDescent="0.2"/>
    <row r="186" spans="7:7" ht="170.1" customHeight="1" x14ac:dyDescent="0.2"/>
    <row r="187" spans="7:7" ht="170.1" customHeight="1" x14ac:dyDescent="0.2"/>
    <row r="188" spans="7:7" ht="170.1" customHeight="1" x14ac:dyDescent="0.2"/>
    <row r="189" spans="7:7" ht="170.1" customHeight="1" x14ac:dyDescent="0.2"/>
    <row r="190" spans="7:7" ht="170.1" customHeight="1" x14ac:dyDescent="0.2"/>
    <row r="191" spans="7:7" ht="170.1" customHeight="1" x14ac:dyDescent="0.2"/>
    <row r="192" spans="7:7" ht="170.1" customHeight="1" x14ac:dyDescent="0.2"/>
    <row r="193" ht="170.1" customHeight="1" x14ac:dyDescent="0.2"/>
    <row r="194" ht="170.1" customHeight="1" x14ac:dyDescent="0.2"/>
    <row r="195" ht="170.1" customHeight="1" x14ac:dyDescent="0.2"/>
    <row r="196" ht="170.1" customHeight="1" x14ac:dyDescent="0.2"/>
    <row r="197" ht="170.1" customHeight="1" x14ac:dyDescent="0.2"/>
    <row r="198" ht="170.1" customHeight="1" x14ac:dyDescent="0.2"/>
    <row r="199" ht="170.1" customHeight="1" x14ac:dyDescent="0.2"/>
    <row r="200" ht="170.1" customHeight="1" x14ac:dyDescent="0.2"/>
    <row r="201" ht="170.1" customHeight="1" x14ac:dyDescent="0.2"/>
    <row r="202" ht="170.1" customHeight="1" x14ac:dyDescent="0.2"/>
    <row r="203" ht="170.1" customHeight="1" x14ac:dyDescent="0.2"/>
    <row r="204" ht="170.1" customHeight="1" x14ac:dyDescent="0.2"/>
    <row r="205" ht="170.1" customHeight="1" x14ac:dyDescent="0.2"/>
    <row r="206" ht="170.1" customHeight="1" x14ac:dyDescent="0.2"/>
    <row r="207" ht="170.1" customHeight="1" x14ac:dyDescent="0.2"/>
    <row r="208" ht="170.1" customHeight="1" x14ac:dyDescent="0.2"/>
    <row r="209" ht="170.1" customHeight="1" x14ac:dyDescent="0.2"/>
    <row r="210" ht="170.1" customHeight="1" x14ac:dyDescent="0.2"/>
    <row r="211" ht="170.1" customHeight="1" x14ac:dyDescent="0.2"/>
    <row r="212" ht="170.1" customHeight="1" x14ac:dyDescent="0.2"/>
    <row r="213" ht="170.1" customHeight="1" x14ac:dyDescent="0.2"/>
    <row r="214" ht="170.1" customHeight="1" x14ac:dyDescent="0.2"/>
    <row r="215" ht="170.1" customHeight="1" x14ac:dyDescent="0.2"/>
    <row r="216" ht="170.1" customHeight="1" x14ac:dyDescent="0.2"/>
    <row r="217" ht="170.1" customHeight="1" x14ac:dyDescent="0.2"/>
    <row r="218" ht="170.1" customHeight="1" x14ac:dyDescent="0.2"/>
    <row r="219" ht="170.1" customHeight="1" x14ac:dyDescent="0.2"/>
    <row r="220" ht="170.1" customHeight="1" x14ac:dyDescent="0.2"/>
    <row r="221" ht="170.1" customHeight="1" x14ac:dyDescent="0.2"/>
    <row r="222" ht="170.1" customHeight="1" x14ac:dyDescent="0.2"/>
    <row r="223" ht="170.1" customHeight="1" x14ac:dyDescent="0.2"/>
    <row r="224" ht="170.1" customHeight="1" x14ac:dyDescent="0.2"/>
    <row r="225" ht="170.1" customHeight="1" x14ac:dyDescent="0.2"/>
    <row r="226" ht="170.1" customHeight="1" x14ac:dyDescent="0.2"/>
    <row r="227" ht="170.1" customHeight="1" x14ac:dyDescent="0.2"/>
    <row r="228" ht="170.1" customHeight="1" x14ac:dyDescent="0.2"/>
    <row r="229" ht="170.1" customHeight="1" x14ac:dyDescent="0.2"/>
    <row r="230" ht="170.1" customHeight="1" x14ac:dyDescent="0.2"/>
    <row r="231" ht="170.1" customHeight="1" x14ac:dyDescent="0.2"/>
    <row r="232" ht="170.1" customHeight="1" x14ac:dyDescent="0.2"/>
    <row r="233" ht="170.1" customHeight="1" x14ac:dyDescent="0.2"/>
    <row r="234" ht="170.1" customHeight="1" x14ac:dyDescent="0.2"/>
    <row r="235" ht="170.1" customHeight="1" x14ac:dyDescent="0.2"/>
    <row r="236" ht="170.1" customHeight="1" x14ac:dyDescent="0.2"/>
    <row r="237" ht="170.1" customHeight="1" x14ac:dyDescent="0.2"/>
    <row r="238" ht="170.1" customHeight="1" x14ac:dyDescent="0.2"/>
    <row r="239" ht="170.1" customHeight="1" x14ac:dyDescent="0.2"/>
    <row r="240" ht="170.1" customHeight="1" x14ac:dyDescent="0.2"/>
    <row r="241" ht="170.1" customHeight="1" x14ac:dyDescent="0.2"/>
    <row r="242" ht="170.1" customHeight="1" x14ac:dyDescent="0.2"/>
    <row r="243" ht="170.1" customHeight="1" x14ac:dyDescent="0.2"/>
    <row r="244" ht="170.1" customHeight="1" x14ac:dyDescent="0.2"/>
    <row r="245" ht="170.1" customHeight="1" x14ac:dyDescent="0.2"/>
    <row r="246" ht="170.1" customHeight="1" x14ac:dyDescent="0.2"/>
    <row r="247" ht="170.1" customHeight="1" x14ac:dyDescent="0.2"/>
    <row r="248" ht="170.1" customHeight="1" x14ac:dyDescent="0.2"/>
    <row r="249" ht="170.1" customHeight="1" x14ac:dyDescent="0.2"/>
    <row r="250" ht="170.1" customHeight="1" x14ac:dyDescent="0.2"/>
    <row r="251" ht="170.1" customHeight="1" x14ac:dyDescent="0.2"/>
    <row r="252" ht="170.1" customHeight="1" x14ac:dyDescent="0.2"/>
    <row r="253" ht="170.1" customHeight="1" x14ac:dyDescent="0.2"/>
    <row r="254" ht="170.1" customHeight="1" x14ac:dyDescent="0.2"/>
    <row r="255" ht="170.1" customHeight="1" x14ac:dyDescent="0.2"/>
    <row r="256" ht="170.1" customHeight="1" x14ac:dyDescent="0.2"/>
    <row r="257" ht="170.1" customHeight="1" x14ac:dyDescent="0.2"/>
    <row r="258" ht="170.1" customHeight="1" x14ac:dyDescent="0.2"/>
    <row r="259" ht="170.1" customHeight="1" x14ac:dyDescent="0.2"/>
    <row r="260" ht="170.1" customHeight="1" x14ac:dyDescent="0.2"/>
    <row r="261" ht="170.1" customHeight="1" x14ac:dyDescent="0.2"/>
    <row r="262" ht="170.1" customHeight="1" x14ac:dyDescent="0.2"/>
    <row r="263" ht="170.1" customHeight="1" x14ac:dyDescent="0.2"/>
    <row r="264" ht="170.1" customHeight="1" x14ac:dyDescent="0.2"/>
    <row r="265" ht="170.1" customHeight="1" x14ac:dyDescent="0.2"/>
    <row r="266" ht="170.1" customHeight="1" x14ac:dyDescent="0.2"/>
    <row r="267" ht="170.1" customHeight="1" x14ac:dyDescent="0.2"/>
    <row r="268" ht="170.1" customHeight="1" x14ac:dyDescent="0.2"/>
    <row r="269" ht="170.1" customHeight="1" x14ac:dyDescent="0.2"/>
    <row r="270" ht="170.1" customHeight="1" x14ac:dyDescent="0.2"/>
    <row r="271" ht="170.1" customHeight="1" x14ac:dyDescent="0.2"/>
    <row r="272" ht="170.1" customHeight="1" x14ac:dyDescent="0.2"/>
    <row r="273" ht="170.1" customHeight="1" x14ac:dyDescent="0.2"/>
    <row r="274" ht="170.1" customHeight="1" x14ac:dyDescent="0.2"/>
    <row r="275" ht="170.1" customHeight="1" x14ac:dyDescent="0.2"/>
    <row r="276" ht="170.1" customHeight="1" x14ac:dyDescent="0.2"/>
    <row r="277" ht="170.1" customHeight="1" x14ac:dyDescent="0.2"/>
    <row r="278" ht="170.1" customHeight="1" x14ac:dyDescent="0.2"/>
    <row r="279" ht="170.1" customHeight="1" x14ac:dyDescent="0.2"/>
    <row r="280" ht="170.1" customHeight="1" x14ac:dyDescent="0.2"/>
    <row r="281" ht="170.1" customHeight="1" x14ac:dyDescent="0.2"/>
    <row r="282" ht="170.1" customHeight="1" x14ac:dyDescent="0.2"/>
    <row r="283" ht="170.1" customHeight="1" x14ac:dyDescent="0.2"/>
    <row r="284" ht="170.1" customHeight="1" x14ac:dyDescent="0.2"/>
    <row r="285" ht="170.1" customHeight="1" x14ac:dyDescent="0.2"/>
    <row r="286" ht="170.1" customHeight="1" x14ac:dyDescent="0.2"/>
    <row r="287" ht="170.1" customHeight="1" x14ac:dyDescent="0.2"/>
    <row r="288" ht="170.1" customHeight="1" x14ac:dyDescent="0.2"/>
    <row r="289" ht="170.1" customHeight="1" x14ac:dyDescent="0.2"/>
    <row r="290" ht="170.1" customHeight="1" x14ac:dyDescent="0.2"/>
    <row r="291" ht="170.1" customHeight="1" x14ac:dyDescent="0.2"/>
    <row r="292" ht="170.1" customHeight="1" x14ac:dyDescent="0.2"/>
    <row r="293" ht="170.1" customHeight="1" x14ac:dyDescent="0.2"/>
    <row r="294" ht="170.1" customHeight="1" x14ac:dyDescent="0.2"/>
    <row r="295" ht="170.1" customHeight="1" x14ac:dyDescent="0.2"/>
    <row r="296" ht="170.1" customHeight="1" x14ac:dyDescent="0.2"/>
  </sheetData>
  <sheetProtection formatCells="0" formatColumns="0" formatRows="0" insertColumns="0" insertRows="0" insertHyperlinks="0" deleteColumns="0" deleteRows="0" sort="0" autoFilter="0" pivotTables="0"/>
  <mergeCells count="4">
    <mergeCell ref="A1:H1"/>
    <mergeCell ref="A2:C2"/>
    <mergeCell ref="D2:F2"/>
    <mergeCell ref="G2:H2"/>
  </mergeCells>
  <printOptions gridLines="1"/>
  <pageMargins left="0.51181102362204722" right="0.51181102362204722" top="0.55118110236220474" bottom="0.55118110236220474" header="0" footer="0"/>
  <pageSetup paperSize="9" orientation="landscape" horizontalDpi="300" verticalDpi="3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'Programske djelatnosti'!$A$1:$A$28</xm:f>
          </x14:formula1>
          <xm:sqref>A5:A1048576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I23"/>
  <sheetViews>
    <sheetView view="pageLayout" zoomScaleNormal="100" workbookViewId="0">
      <selection activeCell="A2" sqref="A2:G2"/>
    </sheetView>
  </sheetViews>
  <sheetFormatPr defaultRowHeight="15" x14ac:dyDescent="0.25"/>
  <cols>
    <col min="1" max="1" width="7.5703125" bestFit="1" customWidth="1"/>
    <col min="2" max="2" width="38" customWidth="1"/>
    <col min="3" max="3" width="13.28515625" style="45" customWidth="1"/>
    <col min="4" max="4" width="15.28515625" style="45" customWidth="1"/>
    <col min="5" max="7" width="11.28515625" style="45" customWidth="1"/>
    <col min="8" max="8" width="11.140625" style="45" customWidth="1"/>
    <col min="9" max="9" width="13.28515625" style="45" customWidth="1"/>
  </cols>
  <sheetData>
    <row r="1" spans="1:9" x14ac:dyDescent="0.25">
      <c r="A1" s="138" t="s">
        <v>498</v>
      </c>
      <c r="B1" s="138" t="s">
        <v>503</v>
      </c>
      <c r="C1" s="133" t="s">
        <v>488</v>
      </c>
      <c r="D1" s="133" t="s">
        <v>489</v>
      </c>
      <c r="E1" s="141" t="s">
        <v>490</v>
      </c>
      <c r="F1" s="142"/>
      <c r="G1" s="142"/>
      <c r="H1" s="143"/>
      <c r="I1" s="133" t="s">
        <v>491</v>
      </c>
    </row>
    <row r="2" spans="1:9" ht="39" customHeight="1" thickBot="1" x14ac:dyDescent="0.3">
      <c r="A2" s="139"/>
      <c r="B2" s="140"/>
      <c r="C2" s="134"/>
      <c r="D2" s="134"/>
      <c r="E2" s="40" t="s">
        <v>492</v>
      </c>
      <c r="F2" s="40" t="s">
        <v>493</v>
      </c>
      <c r="G2" s="40" t="s">
        <v>494</v>
      </c>
      <c r="H2" s="40" t="s">
        <v>495</v>
      </c>
      <c r="I2" s="134"/>
    </row>
    <row r="3" spans="1:9" ht="33.75" thickBot="1" x14ac:dyDescent="0.3">
      <c r="A3" s="52" t="str">
        <f>+IF(C3=C4," ","GREŠKA")</f>
        <v>GREŠKA</v>
      </c>
      <c r="B3" s="51" t="s">
        <v>502</v>
      </c>
      <c r="C3" s="53">
        <f>+'2. IZVRŠENJE PLANA PROGRAMA'!H2</f>
        <v>0</v>
      </c>
      <c r="D3" s="41"/>
      <c r="E3" s="135"/>
      <c r="F3" s="136"/>
      <c r="G3" s="136"/>
      <c r="H3" s="137"/>
      <c r="I3" s="54" t="str">
        <f>+'2. IZVRŠENJE PLANA PROGRAMA'!G2</f>
        <v xml:space="preserve">ostali izvori financiraja </v>
      </c>
    </row>
    <row r="4" spans="1:9" ht="15.75" customHeight="1" thickBot="1" x14ac:dyDescent="0.3">
      <c r="A4" s="55" t="str">
        <f>+IF(I3=I4," ","GREŠKA")</f>
        <v>GREŠKA</v>
      </c>
      <c r="B4" s="49" t="s">
        <v>496</v>
      </c>
      <c r="C4" s="47">
        <f t="shared" ref="C4:I4" si="0">SUM(C5:C1048576)</f>
        <v>81500</v>
      </c>
      <c r="D4" s="43">
        <f t="shared" si="0"/>
        <v>14455</v>
      </c>
      <c r="E4" s="43">
        <f t="shared" si="0"/>
        <v>0</v>
      </c>
      <c r="F4" s="43">
        <f t="shared" si="0"/>
        <v>0</v>
      </c>
      <c r="G4" s="43">
        <f t="shared" si="0"/>
        <v>0</v>
      </c>
      <c r="H4" s="43">
        <f t="shared" si="0"/>
        <v>0</v>
      </c>
      <c r="I4" s="43">
        <f t="shared" si="0"/>
        <v>95955</v>
      </c>
    </row>
    <row r="5" spans="1:9" ht="22.5" customHeight="1" x14ac:dyDescent="0.25">
      <c r="A5" s="42"/>
      <c r="B5" s="48">
        <v>67111</v>
      </c>
      <c r="C5" s="44">
        <v>53500</v>
      </c>
      <c r="D5" s="44"/>
      <c r="E5" s="44"/>
      <c r="F5" s="44"/>
      <c r="G5" s="44"/>
      <c r="H5" s="44"/>
      <c r="I5" s="44">
        <f>SUM(C5:H5)</f>
        <v>53500</v>
      </c>
    </row>
    <row r="6" spans="1:9" ht="22.5" customHeight="1" x14ac:dyDescent="0.25">
      <c r="A6" s="42"/>
      <c r="B6" s="46">
        <v>67121</v>
      </c>
      <c r="C6" s="44">
        <v>28000</v>
      </c>
      <c r="D6" s="44"/>
      <c r="E6" s="44"/>
      <c r="F6" s="44"/>
      <c r="G6" s="44"/>
      <c r="H6" s="44"/>
      <c r="I6" s="44">
        <f>SUM(C6:H6)</f>
        <v>28000</v>
      </c>
    </row>
    <row r="7" spans="1:9" ht="22.5" customHeight="1" x14ac:dyDescent="0.25">
      <c r="A7" s="42"/>
      <c r="B7" s="46">
        <v>92211</v>
      </c>
      <c r="C7" s="44"/>
      <c r="D7" s="44">
        <v>14455</v>
      </c>
      <c r="E7" s="44"/>
      <c r="F7" s="44"/>
      <c r="G7" s="44"/>
      <c r="H7" s="44"/>
      <c r="I7" s="44">
        <f t="shared" ref="I7:I19" si="1">SUM(C7:H7)</f>
        <v>14455</v>
      </c>
    </row>
    <row r="8" spans="1:9" ht="22.5" customHeight="1" x14ac:dyDescent="0.25">
      <c r="A8" s="42"/>
      <c r="B8" s="46" t="e">
        <f>+VLOOKUP(A8,'Kontni plan'!B:C,2,0)</f>
        <v>#N/A</v>
      </c>
      <c r="C8" s="44"/>
      <c r="D8" s="44"/>
      <c r="E8" s="56"/>
      <c r="F8" s="44"/>
      <c r="G8" s="44"/>
      <c r="H8" s="44"/>
      <c r="I8" s="44">
        <f t="shared" si="1"/>
        <v>0</v>
      </c>
    </row>
    <row r="9" spans="1:9" ht="22.5" customHeight="1" x14ac:dyDescent="0.25">
      <c r="A9" s="42"/>
      <c r="B9" s="46" t="e">
        <f>+VLOOKUP(A9,'Kontni plan'!B:C,2,0)</f>
        <v>#N/A</v>
      </c>
      <c r="C9" s="44"/>
      <c r="D9" s="44"/>
      <c r="E9" s="44"/>
      <c r="F9" s="44"/>
      <c r="G9" s="44"/>
      <c r="H9" s="44"/>
      <c r="I9" s="44">
        <f t="shared" si="1"/>
        <v>0</v>
      </c>
    </row>
    <row r="10" spans="1:9" ht="22.5" customHeight="1" x14ac:dyDescent="0.25">
      <c r="A10" s="42"/>
      <c r="B10" s="46" t="e">
        <f>+VLOOKUP(A10,'Kontni plan'!B:C,2,0)</f>
        <v>#N/A</v>
      </c>
      <c r="C10" s="44"/>
      <c r="D10" s="44"/>
      <c r="E10" s="44"/>
      <c r="F10" s="44"/>
      <c r="G10" s="44"/>
      <c r="H10" s="44"/>
      <c r="I10" s="44">
        <f t="shared" si="1"/>
        <v>0</v>
      </c>
    </row>
    <row r="11" spans="1:9" ht="22.5" customHeight="1" x14ac:dyDescent="0.25">
      <c r="A11" s="42"/>
      <c r="B11" s="46" t="e">
        <f>+VLOOKUP(A11,'Kontni plan'!B:C,2,0)</f>
        <v>#N/A</v>
      </c>
      <c r="C11" s="44"/>
      <c r="D11" s="44"/>
      <c r="E11" s="44"/>
      <c r="F11" s="44"/>
      <c r="G11" s="44"/>
      <c r="H11" s="44"/>
      <c r="I11" s="44">
        <f t="shared" si="1"/>
        <v>0</v>
      </c>
    </row>
    <row r="12" spans="1:9" ht="22.5" customHeight="1" x14ac:dyDescent="0.25">
      <c r="A12" s="42"/>
      <c r="B12" s="46" t="e">
        <f>+VLOOKUP(A12,'Kontni plan'!B:C,2,0)</f>
        <v>#N/A</v>
      </c>
      <c r="C12" s="44"/>
      <c r="D12" s="44"/>
      <c r="E12" s="44"/>
      <c r="F12" s="44"/>
      <c r="G12" s="44"/>
      <c r="H12" s="44"/>
      <c r="I12" s="44">
        <f t="shared" si="1"/>
        <v>0</v>
      </c>
    </row>
    <row r="13" spans="1:9" ht="22.5" customHeight="1" x14ac:dyDescent="0.25">
      <c r="A13" s="42"/>
      <c r="B13" s="46" t="e">
        <f>+VLOOKUP(A13,'Kontni plan'!B:C,2,0)</f>
        <v>#N/A</v>
      </c>
      <c r="C13" s="44"/>
      <c r="D13" s="44"/>
      <c r="E13" s="44"/>
      <c r="F13" s="44"/>
      <c r="G13" s="44"/>
      <c r="H13" s="44"/>
      <c r="I13" s="44">
        <f t="shared" si="1"/>
        <v>0</v>
      </c>
    </row>
    <row r="14" spans="1:9" ht="22.5" customHeight="1" x14ac:dyDescent="0.25">
      <c r="A14" s="42"/>
      <c r="B14" s="46" t="e">
        <f>+VLOOKUP(A14,'Kontni plan'!B:C,2,0)</f>
        <v>#N/A</v>
      </c>
      <c r="C14" s="44"/>
      <c r="D14" s="44"/>
      <c r="E14" s="44"/>
      <c r="F14" s="44"/>
      <c r="G14" s="44"/>
      <c r="H14" s="44"/>
      <c r="I14" s="44">
        <f t="shared" si="1"/>
        <v>0</v>
      </c>
    </row>
    <row r="15" spans="1:9" ht="22.5" customHeight="1" x14ac:dyDescent="0.25">
      <c r="A15" s="42"/>
      <c r="B15" s="46" t="e">
        <f>+VLOOKUP(A15,'Kontni plan'!B:C,2,0)</f>
        <v>#N/A</v>
      </c>
      <c r="C15" s="44"/>
      <c r="D15" s="44"/>
      <c r="E15" s="44"/>
      <c r="F15" s="44"/>
      <c r="G15" s="44"/>
      <c r="H15" s="44"/>
      <c r="I15" s="44">
        <f t="shared" si="1"/>
        <v>0</v>
      </c>
    </row>
    <row r="16" spans="1:9" ht="22.5" customHeight="1" x14ac:dyDescent="0.25">
      <c r="A16" s="42"/>
      <c r="B16" s="46" t="e">
        <f>+VLOOKUP(A16,'Kontni plan'!B:C,2,0)</f>
        <v>#N/A</v>
      </c>
      <c r="C16" s="44"/>
      <c r="D16" s="44"/>
      <c r="E16" s="44"/>
      <c r="F16" s="44"/>
      <c r="G16" s="44"/>
      <c r="H16" s="44"/>
      <c r="I16" s="44">
        <f t="shared" si="1"/>
        <v>0</v>
      </c>
    </row>
    <row r="17" spans="1:9" ht="22.5" customHeight="1" x14ac:dyDescent="0.25">
      <c r="A17" s="42"/>
      <c r="B17" s="46" t="e">
        <f>+VLOOKUP(A17,'Kontni plan'!B:C,2,0)</f>
        <v>#N/A</v>
      </c>
      <c r="C17" s="44"/>
      <c r="D17" s="44"/>
      <c r="E17" s="44"/>
      <c r="F17" s="44"/>
      <c r="G17" s="44"/>
      <c r="H17" s="44"/>
      <c r="I17" s="44">
        <f t="shared" si="1"/>
        <v>0</v>
      </c>
    </row>
    <row r="18" spans="1:9" ht="22.5" customHeight="1" x14ac:dyDescent="0.25">
      <c r="A18" s="42"/>
      <c r="B18" s="46" t="e">
        <f>+VLOOKUP(A18,'Kontni plan'!B:C,2,0)</f>
        <v>#N/A</v>
      </c>
      <c r="C18" s="44"/>
      <c r="D18" s="44"/>
      <c r="E18" s="44"/>
      <c r="F18" s="44"/>
      <c r="G18" s="44"/>
      <c r="H18" s="44"/>
      <c r="I18" s="44">
        <f t="shared" si="1"/>
        <v>0</v>
      </c>
    </row>
    <row r="19" spans="1:9" ht="22.5" customHeight="1" x14ac:dyDescent="0.25">
      <c r="A19" s="42"/>
      <c r="B19" s="46" t="e">
        <f>+VLOOKUP(A19,'Kontni plan'!B:C,2,0)</f>
        <v>#N/A</v>
      </c>
      <c r="C19" s="44"/>
      <c r="D19" s="44"/>
      <c r="E19" s="44"/>
      <c r="F19" s="44"/>
      <c r="G19" s="44"/>
      <c r="H19" s="44"/>
      <c r="I19" s="44">
        <f t="shared" si="1"/>
        <v>0</v>
      </c>
    </row>
    <row r="20" spans="1:9" ht="22.5" customHeight="1" x14ac:dyDescent="0.25">
      <c r="A20" s="42"/>
      <c r="B20" s="46" t="e">
        <f>+VLOOKUP(A20,'Kontni plan'!B:C,2,0)</f>
        <v>#N/A</v>
      </c>
      <c r="C20" s="44"/>
      <c r="D20" s="44"/>
      <c r="E20" s="44"/>
      <c r="F20" s="44"/>
      <c r="G20" s="44"/>
      <c r="H20" s="44"/>
      <c r="I20" s="44">
        <f t="shared" ref="I20:I23" si="2">SUM(C20:H20)</f>
        <v>0</v>
      </c>
    </row>
    <row r="21" spans="1:9" ht="22.5" customHeight="1" x14ac:dyDescent="0.25">
      <c r="A21" s="42"/>
      <c r="B21" s="46" t="e">
        <f>+VLOOKUP(A21,'Kontni plan'!B:C,2,0)</f>
        <v>#N/A</v>
      </c>
      <c r="C21" s="44"/>
      <c r="D21" s="44"/>
      <c r="E21" s="44"/>
      <c r="F21" s="44"/>
      <c r="G21" s="44"/>
      <c r="H21" s="44"/>
      <c r="I21" s="44">
        <f t="shared" si="2"/>
        <v>0</v>
      </c>
    </row>
    <row r="22" spans="1:9" ht="22.5" customHeight="1" x14ac:dyDescent="0.25">
      <c r="A22" s="42"/>
      <c r="B22" s="46" t="e">
        <f>+VLOOKUP(A22,'Kontni plan'!B:C,2,0)</f>
        <v>#N/A</v>
      </c>
      <c r="C22" s="44"/>
      <c r="D22" s="44"/>
      <c r="E22" s="44"/>
      <c r="F22" s="44"/>
      <c r="G22" s="44"/>
      <c r="H22" s="44"/>
      <c r="I22" s="44">
        <f t="shared" si="2"/>
        <v>0</v>
      </c>
    </row>
    <row r="23" spans="1:9" ht="22.5" customHeight="1" x14ac:dyDescent="0.25">
      <c r="A23" s="42"/>
      <c r="B23" s="46" t="e">
        <f>+VLOOKUP(A23,'Kontni plan'!B:C,2,0)</f>
        <v>#N/A</v>
      </c>
      <c r="C23" s="44"/>
      <c r="D23" s="44"/>
      <c r="E23" s="44"/>
      <c r="F23" s="44"/>
      <c r="G23" s="44"/>
      <c r="H23" s="44"/>
      <c r="I23" s="44">
        <f t="shared" si="2"/>
        <v>0</v>
      </c>
    </row>
  </sheetData>
  <mergeCells count="7">
    <mergeCell ref="I1:I2"/>
    <mergeCell ref="E3:H3"/>
    <mergeCell ref="A1:A2"/>
    <mergeCell ref="B1:B2"/>
    <mergeCell ref="C1:C2"/>
    <mergeCell ref="D1:D2"/>
    <mergeCell ref="E1:H1"/>
  </mergeCells>
  <pageMargins left="0.51181102362204722" right="0.51181102362204722" top="0.55118110236220474" bottom="0.55118110236220474" header="0" footer="0"/>
  <pageSetup paperSize="9" orientation="landscape" horizontalDpi="4294967294" verticalDpi="4294967295" r:id="rId1"/>
  <headerFooter>
    <oddHeader>&amp;C&amp;"Calibri,Podebljano"&amp;14PRIHODI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r:uid="{00000000-0002-0000-0200-000000000000}">
          <x14:formula1>
            <xm:f>'Kontni plan'!$B$146:$B$319</xm:f>
          </x14:formula1>
          <xm:sqref>A5:A1048576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I46"/>
  <sheetViews>
    <sheetView view="pageLayout" zoomScaleNormal="100" workbookViewId="0">
      <selection activeCell="A2" sqref="A2:G2"/>
    </sheetView>
  </sheetViews>
  <sheetFormatPr defaultRowHeight="15" x14ac:dyDescent="0.25"/>
  <cols>
    <col min="1" max="1" width="7.5703125" bestFit="1" customWidth="1"/>
    <col min="2" max="2" width="38.140625" customWidth="1"/>
    <col min="3" max="3" width="13.42578125" style="45" customWidth="1"/>
    <col min="4" max="4" width="15" style="45" customWidth="1"/>
    <col min="5" max="8" width="11.28515625" style="45" customWidth="1"/>
    <col min="9" max="9" width="13.42578125" style="45" customWidth="1"/>
  </cols>
  <sheetData>
    <row r="1" spans="1:9" x14ac:dyDescent="0.25">
      <c r="A1" s="138" t="s">
        <v>498</v>
      </c>
      <c r="B1" s="138" t="s">
        <v>503</v>
      </c>
      <c r="C1" s="133" t="s">
        <v>488</v>
      </c>
      <c r="D1" s="133" t="s">
        <v>489</v>
      </c>
      <c r="E1" s="141" t="s">
        <v>490</v>
      </c>
      <c r="F1" s="142"/>
      <c r="G1" s="142"/>
      <c r="H1" s="143"/>
      <c r="I1" s="133" t="s">
        <v>491</v>
      </c>
    </row>
    <row r="2" spans="1:9" ht="39" customHeight="1" thickBot="1" x14ac:dyDescent="0.3">
      <c r="A2" s="139"/>
      <c r="B2" s="140"/>
      <c r="C2" s="134"/>
      <c r="D2" s="134"/>
      <c r="E2" s="40" t="s">
        <v>492</v>
      </c>
      <c r="F2" s="40" t="s">
        <v>493</v>
      </c>
      <c r="G2" s="40" t="s">
        <v>494</v>
      </c>
      <c r="H2" s="40" t="s">
        <v>495</v>
      </c>
      <c r="I2" s="134"/>
    </row>
    <row r="3" spans="1:9" ht="33.75" thickBot="1" x14ac:dyDescent="0.3">
      <c r="A3" s="52" t="str">
        <f>+IF(C3=C4," ","GREŠKA")</f>
        <v>GREŠKA</v>
      </c>
      <c r="B3" s="51" t="s">
        <v>499</v>
      </c>
      <c r="C3" s="53">
        <f>+'2. IZVRŠENJE PLANA PROGRAMA'!H2</f>
        <v>0</v>
      </c>
      <c r="D3" s="41"/>
      <c r="E3" s="135"/>
      <c r="F3" s="136"/>
      <c r="G3" s="136"/>
      <c r="H3" s="137"/>
      <c r="I3" s="54" t="str">
        <f>+'2. IZVRŠENJE PLANA PROGRAMA'!G2</f>
        <v xml:space="preserve">ostali izvori financiraja </v>
      </c>
    </row>
    <row r="4" spans="1:9" ht="15.75" customHeight="1" thickBot="1" x14ac:dyDescent="0.3">
      <c r="A4" s="55" t="str">
        <f>+IF(I3=I4," ","GREŠKA")</f>
        <v>GREŠKA</v>
      </c>
      <c r="B4" s="49" t="s">
        <v>497</v>
      </c>
      <c r="C4" s="47">
        <f t="shared" ref="C4:I4" si="0">SUM(C5:C1048576)</f>
        <v>81500</v>
      </c>
      <c r="D4" s="43">
        <f t="shared" si="0"/>
        <v>14455</v>
      </c>
      <c r="E4" s="43"/>
      <c r="F4" s="43">
        <f t="shared" si="0"/>
        <v>0</v>
      </c>
      <c r="G4" s="43">
        <f t="shared" si="0"/>
        <v>0</v>
      </c>
      <c r="H4" s="43">
        <f t="shared" si="0"/>
        <v>0</v>
      </c>
      <c r="I4" s="43">
        <f t="shared" si="0"/>
        <v>95955</v>
      </c>
    </row>
    <row r="5" spans="1:9" ht="22.5" customHeight="1" x14ac:dyDescent="0.25">
      <c r="A5" s="42"/>
      <c r="B5" s="48">
        <v>32391</v>
      </c>
      <c r="C5" s="44">
        <v>24000</v>
      </c>
      <c r="D5" s="44">
        <v>4000</v>
      </c>
      <c r="E5" s="44"/>
      <c r="F5" s="44"/>
      <c r="G5" s="44"/>
      <c r="H5" s="44"/>
      <c r="I5" s="44">
        <f>SUM(C5:H5)</f>
        <v>28000</v>
      </c>
    </row>
    <row r="6" spans="1:9" ht="22.5" customHeight="1" x14ac:dyDescent="0.25">
      <c r="A6" s="42"/>
      <c r="B6" s="46">
        <v>32339</v>
      </c>
      <c r="C6" s="44">
        <v>12000</v>
      </c>
      <c r="D6" s="44">
        <v>0</v>
      </c>
      <c r="E6" s="44"/>
      <c r="F6" s="44"/>
      <c r="G6" s="44"/>
      <c r="H6" s="44"/>
      <c r="I6" s="44">
        <f>SUM(C6:H6)</f>
        <v>12000</v>
      </c>
    </row>
    <row r="7" spans="1:9" ht="22.5" customHeight="1" x14ac:dyDescent="0.25">
      <c r="A7" s="42"/>
      <c r="B7" s="46">
        <v>32372</v>
      </c>
      <c r="C7" s="44">
        <v>0</v>
      </c>
      <c r="D7" s="44">
        <v>4900</v>
      </c>
      <c r="E7" s="44"/>
      <c r="F7" s="44"/>
      <c r="G7" s="44"/>
      <c r="H7" s="44"/>
      <c r="I7" s="44">
        <f t="shared" ref="I7:I44" si="1">SUM(C7:H7)</f>
        <v>4900</v>
      </c>
    </row>
    <row r="8" spans="1:9" ht="22.5" customHeight="1" x14ac:dyDescent="0.25">
      <c r="A8" s="42"/>
      <c r="B8" s="46">
        <v>42211</v>
      </c>
      <c r="C8" s="44">
        <v>28000</v>
      </c>
      <c r="D8" s="44">
        <v>5074</v>
      </c>
      <c r="E8" s="44"/>
      <c r="F8" s="44"/>
      <c r="G8" s="44"/>
      <c r="H8" s="44"/>
      <c r="I8" s="44">
        <f t="shared" si="1"/>
        <v>33074</v>
      </c>
    </row>
    <row r="9" spans="1:9" ht="22.5" customHeight="1" x14ac:dyDescent="0.25">
      <c r="A9" s="42"/>
      <c r="B9" s="46">
        <v>42239</v>
      </c>
      <c r="C9" s="44">
        <v>2500</v>
      </c>
      <c r="D9" s="44">
        <v>481</v>
      </c>
      <c r="E9" s="44"/>
      <c r="F9" s="44"/>
      <c r="G9" s="44"/>
      <c r="H9" s="44"/>
      <c r="I9" s="44">
        <f t="shared" si="1"/>
        <v>2981</v>
      </c>
    </row>
    <row r="10" spans="1:9" ht="22.5" customHeight="1" x14ac:dyDescent="0.25">
      <c r="A10" s="42"/>
      <c r="B10" s="46">
        <v>32331</v>
      </c>
      <c r="C10" s="44">
        <v>15000</v>
      </c>
      <c r="D10" s="44"/>
      <c r="E10" s="56"/>
      <c r="F10" s="44"/>
      <c r="G10" s="44"/>
      <c r="H10" s="44"/>
      <c r="I10" s="44">
        <f t="shared" si="1"/>
        <v>15000</v>
      </c>
    </row>
    <row r="11" spans="1:9" ht="22.5" customHeight="1" x14ac:dyDescent="0.25">
      <c r="A11" s="42"/>
      <c r="B11" s="46" t="e">
        <f>+VLOOKUP(A11,'Kontni plan'!B:C,2,0)</f>
        <v>#N/A</v>
      </c>
      <c r="C11" s="44"/>
      <c r="D11" s="44"/>
      <c r="E11" s="44"/>
      <c r="F11" s="44"/>
      <c r="G11" s="44"/>
      <c r="H11" s="44"/>
      <c r="I11" s="44">
        <f t="shared" si="1"/>
        <v>0</v>
      </c>
    </row>
    <row r="12" spans="1:9" ht="22.5" customHeight="1" x14ac:dyDescent="0.25">
      <c r="A12" s="42"/>
      <c r="B12" s="46" t="e">
        <f>+VLOOKUP(A12,'Kontni plan'!B:C,2,0)</f>
        <v>#N/A</v>
      </c>
      <c r="C12" s="44"/>
      <c r="D12" s="44"/>
      <c r="E12" s="44"/>
      <c r="F12" s="44"/>
      <c r="G12" s="44"/>
      <c r="H12" s="44"/>
      <c r="I12" s="44">
        <f t="shared" si="1"/>
        <v>0</v>
      </c>
    </row>
    <row r="13" spans="1:9" ht="22.5" customHeight="1" x14ac:dyDescent="0.25">
      <c r="A13" s="42"/>
      <c r="B13" s="46" t="e">
        <f>+VLOOKUP(A13,'Kontni plan'!B:C,2,0)</f>
        <v>#N/A</v>
      </c>
      <c r="C13" s="44"/>
      <c r="D13" s="44"/>
      <c r="E13" s="44"/>
      <c r="F13" s="44"/>
      <c r="G13" s="44"/>
      <c r="H13" s="44"/>
      <c r="I13" s="44">
        <f t="shared" si="1"/>
        <v>0</v>
      </c>
    </row>
    <row r="14" spans="1:9" ht="22.5" customHeight="1" x14ac:dyDescent="0.25">
      <c r="A14" s="42"/>
      <c r="B14" s="46" t="e">
        <f>+VLOOKUP(A14,'Kontni plan'!B:C,2,0)</f>
        <v>#N/A</v>
      </c>
      <c r="C14" s="44"/>
      <c r="D14" s="44"/>
      <c r="E14" s="44"/>
      <c r="F14" s="44"/>
      <c r="G14" s="44"/>
      <c r="H14" s="44"/>
      <c r="I14" s="44">
        <f t="shared" si="1"/>
        <v>0</v>
      </c>
    </row>
    <row r="15" spans="1:9" ht="22.5" customHeight="1" x14ac:dyDescent="0.25">
      <c r="A15" s="42"/>
      <c r="B15" s="46" t="e">
        <f>+VLOOKUP(A15,'Kontni plan'!B:C,2,0)</f>
        <v>#N/A</v>
      </c>
      <c r="C15" s="44"/>
      <c r="D15" s="44"/>
      <c r="E15" s="44"/>
      <c r="F15" s="44"/>
      <c r="G15" s="44"/>
      <c r="H15" s="44"/>
      <c r="I15" s="44">
        <f t="shared" si="1"/>
        <v>0</v>
      </c>
    </row>
    <row r="16" spans="1:9" ht="22.5" customHeight="1" x14ac:dyDescent="0.25">
      <c r="A16" s="42"/>
      <c r="B16" s="46" t="e">
        <f>+VLOOKUP(A16,'Kontni plan'!B:C,2,0)</f>
        <v>#N/A</v>
      </c>
      <c r="C16" s="44"/>
      <c r="D16" s="44"/>
      <c r="E16" s="44"/>
      <c r="F16" s="44"/>
      <c r="G16" s="44"/>
      <c r="H16" s="44"/>
      <c r="I16" s="44">
        <f t="shared" si="1"/>
        <v>0</v>
      </c>
    </row>
    <row r="17" spans="1:9" ht="22.5" customHeight="1" x14ac:dyDescent="0.25">
      <c r="A17" s="42"/>
      <c r="B17" s="46" t="e">
        <f>+VLOOKUP(A17,'Kontni plan'!B:C,2,0)</f>
        <v>#N/A</v>
      </c>
      <c r="C17" s="44"/>
      <c r="D17" s="44"/>
      <c r="E17" s="44"/>
      <c r="F17" s="44"/>
      <c r="G17" s="44"/>
      <c r="H17" s="44"/>
      <c r="I17" s="44">
        <f t="shared" si="1"/>
        <v>0</v>
      </c>
    </row>
    <row r="18" spans="1:9" ht="22.5" customHeight="1" x14ac:dyDescent="0.25">
      <c r="A18" s="42"/>
      <c r="B18" s="46" t="e">
        <f>+VLOOKUP(A18,'Kontni plan'!B:C,2,0)</f>
        <v>#N/A</v>
      </c>
      <c r="C18" s="44"/>
      <c r="D18" s="44"/>
      <c r="E18" s="44"/>
      <c r="F18" s="44"/>
      <c r="G18" s="44"/>
      <c r="H18" s="44"/>
      <c r="I18" s="44">
        <f t="shared" si="1"/>
        <v>0</v>
      </c>
    </row>
    <row r="19" spans="1:9" ht="22.5" customHeight="1" x14ac:dyDescent="0.25">
      <c r="A19" s="42"/>
      <c r="B19" s="46" t="e">
        <f>+VLOOKUP(A19,'Kontni plan'!B:C,2,0)</f>
        <v>#N/A</v>
      </c>
      <c r="C19" s="44"/>
      <c r="D19" s="44"/>
      <c r="E19" s="44"/>
      <c r="F19" s="44"/>
      <c r="G19" s="44"/>
      <c r="H19" s="44"/>
      <c r="I19" s="44">
        <f t="shared" si="1"/>
        <v>0</v>
      </c>
    </row>
    <row r="20" spans="1:9" ht="22.5" customHeight="1" x14ac:dyDescent="0.25">
      <c r="A20" s="42"/>
      <c r="B20" s="46" t="e">
        <f>+VLOOKUP(A20,'Kontni plan'!B:C,2,0)</f>
        <v>#N/A</v>
      </c>
      <c r="C20" s="44"/>
      <c r="D20" s="44"/>
      <c r="E20" s="44"/>
      <c r="F20" s="44"/>
      <c r="G20" s="44"/>
      <c r="H20" s="44"/>
      <c r="I20" s="44">
        <f t="shared" si="1"/>
        <v>0</v>
      </c>
    </row>
    <row r="21" spans="1:9" ht="22.5" customHeight="1" x14ac:dyDescent="0.25">
      <c r="A21" s="42"/>
      <c r="B21" s="46" t="e">
        <f>+VLOOKUP(A21,'Kontni plan'!B:C,2,0)</f>
        <v>#N/A</v>
      </c>
      <c r="C21" s="44"/>
      <c r="D21" s="44"/>
      <c r="E21" s="44"/>
      <c r="F21" s="44"/>
      <c r="G21" s="44"/>
      <c r="H21" s="44"/>
      <c r="I21" s="44">
        <f t="shared" si="1"/>
        <v>0</v>
      </c>
    </row>
    <row r="22" spans="1:9" ht="22.5" customHeight="1" x14ac:dyDescent="0.25">
      <c r="A22" s="42"/>
      <c r="B22" s="46" t="e">
        <f>+VLOOKUP(A22,'Kontni plan'!B:C,2,0)</f>
        <v>#N/A</v>
      </c>
      <c r="C22" s="44"/>
      <c r="D22" s="44"/>
      <c r="E22" s="44"/>
      <c r="F22" s="44"/>
      <c r="G22" s="44"/>
      <c r="H22" s="44"/>
      <c r="I22" s="44">
        <f t="shared" si="1"/>
        <v>0</v>
      </c>
    </row>
    <row r="23" spans="1:9" ht="22.5" customHeight="1" x14ac:dyDescent="0.25">
      <c r="A23" s="42"/>
      <c r="B23" s="46" t="e">
        <f>+VLOOKUP(A23,'Kontni plan'!B:C,2,0)</f>
        <v>#N/A</v>
      </c>
      <c r="C23" s="44"/>
      <c r="D23" s="44"/>
      <c r="E23" s="44"/>
      <c r="F23" s="44"/>
      <c r="G23" s="44"/>
      <c r="H23" s="44"/>
      <c r="I23" s="44">
        <f t="shared" si="1"/>
        <v>0</v>
      </c>
    </row>
    <row r="24" spans="1:9" ht="22.5" customHeight="1" x14ac:dyDescent="0.25">
      <c r="A24" s="42"/>
      <c r="B24" s="46" t="e">
        <f>+VLOOKUP(A24,'Kontni plan'!B:C,2,0)</f>
        <v>#N/A</v>
      </c>
      <c r="C24" s="44"/>
      <c r="D24" s="44"/>
      <c r="E24" s="44"/>
      <c r="F24" s="44"/>
      <c r="G24" s="44"/>
      <c r="H24" s="44"/>
      <c r="I24" s="44">
        <f t="shared" si="1"/>
        <v>0</v>
      </c>
    </row>
    <row r="25" spans="1:9" ht="22.5" customHeight="1" x14ac:dyDescent="0.25">
      <c r="A25" s="42"/>
      <c r="B25" s="46" t="e">
        <f>+VLOOKUP(A25,'Kontni plan'!B:C,2,0)</f>
        <v>#N/A</v>
      </c>
      <c r="C25" s="44"/>
      <c r="D25" s="44"/>
      <c r="E25" s="44"/>
      <c r="F25" s="44"/>
      <c r="G25" s="44"/>
      <c r="H25" s="44"/>
      <c r="I25" s="44">
        <f t="shared" si="1"/>
        <v>0</v>
      </c>
    </row>
    <row r="26" spans="1:9" ht="22.5" customHeight="1" x14ac:dyDescent="0.25">
      <c r="A26" s="42"/>
      <c r="B26" s="46" t="e">
        <f>+VLOOKUP(A26,'Kontni plan'!B:C,2,0)</f>
        <v>#N/A</v>
      </c>
      <c r="C26" s="44"/>
      <c r="D26" s="44"/>
      <c r="E26" s="44"/>
      <c r="F26" s="44"/>
      <c r="G26" s="44"/>
      <c r="H26" s="44"/>
      <c r="I26" s="44">
        <f t="shared" si="1"/>
        <v>0</v>
      </c>
    </row>
    <row r="27" spans="1:9" ht="22.5" customHeight="1" x14ac:dyDescent="0.25">
      <c r="A27" s="42"/>
      <c r="B27" s="46" t="e">
        <f>+VLOOKUP(A27,'Kontni plan'!B:C,2,0)</f>
        <v>#N/A</v>
      </c>
      <c r="C27" s="44"/>
      <c r="D27" s="44"/>
      <c r="E27" s="44"/>
      <c r="F27" s="44"/>
      <c r="G27" s="44"/>
      <c r="H27" s="44"/>
      <c r="I27" s="44">
        <f t="shared" si="1"/>
        <v>0</v>
      </c>
    </row>
    <row r="28" spans="1:9" ht="22.5" customHeight="1" x14ac:dyDescent="0.25">
      <c r="A28" s="42"/>
      <c r="B28" s="46" t="e">
        <f>+VLOOKUP(A28,'Kontni plan'!B:C,2,0)</f>
        <v>#N/A</v>
      </c>
      <c r="C28" s="44"/>
      <c r="D28" s="44"/>
      <c r="E28" s="44"/>
      <c r="F28" s="44"/>
      <c r="G28" s="44"/>
      <c r="H28" s="44"/>
      <c r="I28" s="44">
        <f t="shared" si="1"/>
        <v>0</v>
      </c>
    </row>
    <row r="29" spans="1:9" ht="22.5" customHeight="1" x14ac:dyDescent="0.25">
      <c r="A29" s="42"/>
      <c r="B29" s="46" t="e">
        <f>+VLOOKUP(A29,'Kontni plan'!B:C,2,0)</f>
        <v>#N/A</v>
      </c>
      <c r="C29" s="44"/>
      <c r="D29" s="44"/>
      <c r="E29" s="44"/>
      <c r="F29" s="44"/>
      <c r="G29" s="44"/>
      <c r="H29" s="44"/>
      <c r="I29" s="44">
        <f t="shared" si="1"/>
        <v>0</v>
      </c>
    </row>
    <row r="30" spans="1:9" ht="22.5" customHeight="1" x14ac:dyDescent="0.25">
      <c r="A30" s="42"/>
      <c r="B30" s="46" t="e">
        <f>+VLOOKUP(A30,'Kontni plan'!B:C,2,0)</f>
        <v>#N/A</v>
      </c>
      <c r="C30" s="44"/>
      <c r="D30" s="44"/>
      <c r="E30" s="44"/>
      <c r="F30" s="44"/>
      <c r="G30" s="44"/>
      <c r="H30" s="44"/>
      <c r="I30" s="44">
        <f t="shared" si="1"/>
        <v>0</v>
      </c>
    </row>
    <row r="31" spans="1:9" ht="22.5" customHeight="1" x14ac:dyDescent="0.25">
      <c r="A31" s="42"/>
      <c r="B31" s="46" t="e">
        <f>+VLOOKUP(A31,'Kontni plan'!B:C,2,0)</f>
        <v>#N/A</v>
      </c>
      <c r="C31" s="44"/>
      <c r="D31" s="44"/>
      <c r="E31" s="44"/>
      <c r="F31" s="44"/>
      <c r="G31" s="44"/>
      <c r="H31" s="44"/>
      <c r="I31" s="44">
        <f t="shared" si="1"/>
        <v>0</v>
      </c>
    </row>
    <row r="32" spans="1:9" ht="22.5" customHeight="1" x14ac:dyDescent="0.25">
      <c r="A32" s="42"/>
      <c r="B32" s="46" t="e">
        <f>+VLOOKUP(A32,'Kontni plan'!B:C,2,0)</f>
        <v>#N/A</v>
      </c>
      <c r="C32" s="44"/>
      <c r="D32" s="44"/>
      <c r="E32" s="44"/>
      <c r="F32" s="44"/>
      <c r="G32" s="44"/>
      <c r="H32" s="44"/>
      <c r="I32" s="44">
        <f t="shared" si="1"/>
        <v>0</v>
      </c>
    </row>
    <row r="33" spans="1:9" ht="22.5" customHeight="1" x14ac:dyDescent="0.25">
      <c r="A33" s="42"/>
      <c r="B33" s="46" t="e">
        <f>+VLOOKUP(A33,'Kontni plan'!B:C,2,0)</f>
        <v>#N/A</v>
      </c>
      <c r="C33" s="44"/>
      <c r="D33" s="44"/>
      <c r="E33" s="44"/>
      <c r="F33" s="44"/>
      <c r="G33" s="44"/>
      <c r="H33" s="44"/>
      <c r="I33" s="44">
        <f t="shared" si="1"/>
        <v>0</v>
      </c>
    </row>
    <row r="34" spans="1:9" ht="22.5" customHeight="1" x14ac:dyDescent="0.25">
      <c r="A34" s="42"/>
      <c r="B34" s="46" t="e">
        <f>+VLOOKUP(A34,'Kontni plan'!B:C,2,0)</f>
        <v>#N/A</v>
      </c>
      <c r="C34" s="44"/>
      <c r="D34" s="44"/>
      <c r="E34" s="44"/>
      <c r="F34" s="44"/>
      <c r="G34" s="44"/>
      <c r="H34" s="44"/>
      <c r="I34" s="44">
        <f t="shared" si="1"/>
        <v>0</v>
      </c>
    </row>
    <row r="35" spans="1:9" ht="22.5" customHeight="1" x14ac:dyDescent="0.25">
      <c r="A35" s="42"/>
      <c r="B35" s="46" t="e">
        <f>+VLOOKUP(A35,'Kontni plan'!B:C,2,0)</f>
        <v>#N/A</v>
      </c>
      <c r="C35" s="44"/>
      <c r="D35" s="44"/>
      <c r="E35" s="44"/>
      <c r="F35" s="44"/>
      <c r="G35" s="44"/>
      <c r="H35" s="44"/>
      <c r="I35" s="44">
        <f t="shared" si="1"/>
        <v>0</v>
      </c>
    </row>
    <row r="36" spans="1:9" ht="22.5" customHeight="1" x14ac:dyDescent="0.25">
      <c r="A36" s="42"/>
      <c r="B36" s="46" t="e">
        <f>+VLOOKUP(A36,'Kontni plan'!B:C,2,0)</f>
        <v>#N/A</v>
      </c>
      <c r="C36" s="44"/>
      <c r="D36" s="44"/>
      <c r="E36" s="44"/>
      <c r="F36" s="44"/>
      <c r="G36" s="44"/>
      <c r="H36" s="44"/>
      <c r="I36" s="44">
        <f t="shared" si="1"/>
        <v>0</v>
      </c>
    </row>
    <row r="37" spans="1:9" ht="22.5" customHeight="1" x14ac:dyDescent="0.25">
      <c r="A37" s="42"/>
      <c r="B37" s="46" t="e">
        <f>+VLOOKUP(A37,'Kontni plan'!B:C,2,0)</f>
        <v>#N/A</v>
      </c>
      <c r="C37" s="44"/>
      <c r="D37" s="44"/>
      <c r="E37" s="44"/>
      <c r="F37" s="44"/>
      <c r="G37" s="44"/>
      <c r="H37" s="44"/>
      <c r="I37" s="44">
        <f t="shared" si="1"/>
        <v>0</v>
      </c>
    </row>
    <row r="38" spans="1:9" ht="22.5" customHeight="1" x14ac:dyDescent="0.25">
      <c r="A38" s="42"/>
      <c r="B38" s="46" t="e">
        <f>+VLOOKUP(A38,'Kontni plan'!B:C,2,0)</f>
        <v>#N/A</v>
      </c>
      <c r="C38" s="44"/>
      <c r="D38" s="44"/>
      <c r="E38" s="44"/>
      <c r="F38" s="44"/>
      <c r="G38" s="44"/>
      <c r="H38" s="44"/>
      <c r="I38" s="44">
        <f t="shared" si="1"/>
        <v>0</v>
      </c>
    </row>
    <row r="39" spans="1:9" ht="22.5" customHeight="1" x14ac:dyDescent="0.25">
      <c r="A39" s="42"/>
      <c r="B39" s="46" t="e">
        <f>+VLOOKUP(A39,'Kontni plan'!B:C,2,0)</f>
        <v>#N/A</v>
      </c>
      <c r="C39" s="44"/>
      <c r="D39" s="44"/>
      <c r="E39" s="44"/>
      <c r="F39" s="44"/>
      <c r="G39" s="44"/>
      <c r="H39" s="44"/>
      <c r="I39" s="44">
        <f t="shared" si="1"/>
        <v>0</v>
      </c>
    </row>
    <row r="40" spans="1:9" ht="22.5" customHeight="1" x14ac:dyDescent="0.25">
      <c r="A40" s="42"/>
      <c r="B40" s="46" t="e">
        <f>+VLOOKUP(A40,'Kontni plan'!B:C,2,0)</f>
        <v>#N/A</v>
      </c>
      <c r="C40" s="44"/>
      <c r="D40" s="44"/>
      <c r="E40" s="44"/>
      <c r="F40" s="44"/>
      <c r="G40" s="44"/>
      <c r="H40" s="44"/>
      <c r="I40" s="44">
        <f t="shared" si="1"/>
        <v>0</v>
      </c>
    </row>
    <row r="41" spans="1:9" ht="22.5" customHeight="1" x14ac:dyDescent="0.25">
      <c r="A41" s="42"/>
      <c r="B41" s="46" t="e">
        <f>+VLOOKUP(A41,'Kontni plan'!B:C,2,0)</f>
        <v>#N/A</v>
      </c>
      <c r="C41" s="44"/>
      <c r="D41" s="44"/>
      <c r="E41" s="44"/>
      <c r="F41" s="44"/>
      <c r="G41" s="44"/>
      <c r="H41" s="44"/>
      <c r="I41" s="44">
        <f t="shared" si="1"/>
        <v>0</v>
      </c>
    </row>
    <row r="42" spans="1:9" ht="22.5" customHeight="1" x14ac:dyDescent="0.25">
      <c r="A42" s="42"/>
      <c r="B42" s="46" t="e">
        <f>+VLOOKUP(A42,'Kontni plan'!B:C,2,0)</f>
        <v>#N/A</v>
      </c>
      <c r="C42" s="44"/>
      <c r="D42" s="44"/>
      <c r="E42" s="44"/>
      <c r="F42" s="44"/>
      <c r="G42" s="44"/>
      <c r="H42" s="44"/>
      <c r="I42" s="44">
        <f t="shared" si="1"/>
        <v>0</v>
      </c>
    </row>
    <row r="43" spans="1:9" ht="22.5" customHeight="1" x14ac:dyDescent="0.25">
      <c r="A43" s="42"/>
      <c r="B43" s="46" t="e">
        <f>+VLOOKUP(A43,'Kontni plan'!B:C,2,0)</f>
        <v>#N/A</v>
      </c>
      <c r="C43" s="44"/>
      <c r="D43" s="44"/>
      <c r="E43" s="44"/>
      <c r="F43" s="44"/>
      <c r="G43" s="44"/>
      <c r="H43" s="44"/>
      <c r="I43" s="44">
        <f t="shared" si="1"/>
        <v>0</v>
      </c>
    </row>
    <row r="44" spans="1:9" ht="22.5" customHeight="1" x14ac:dyDescent="0.25">
      <c r="A44" s="42"/>
      <c r="B44" s="46" t="e">
        <f>+VLOOKUP(A44,'Kontni plan'!B:C,2,0)</f>
        <v>#N/A</v>
      </c>
      <c r="C44" s="44"/>
      <c r="D44" s="44"/>
      <c r="E44" s="44"/>
      <c r="F44" s="44"/>
      <c r="G44" s="44"/>
      <c r="H44" s="44"/>
      <c r="I44" s="44">
        <f t="shared" si="1"/>
        <v>0</v>
      </c>
    </row>
    <row r="45" spans="1:9" ht="22.5" customHeight="1" x14ac:dyDescent="0.25">
      <c r="A45" s="42"/>
      <c r="B45" s="46" t="e">
        <f>+VLOOKUP(A45,'Kontni plan'!B:C,2,0)</f>
        <v>#N/A</v>
      </c>
      <c r="C45" s="44"/>
      <c r="D45" s="44"/>
      <c r="E45" s="44"/>
      <c r="F45" s="44"/>
      <c r="G45" s="44"/>
      <c r="H45" s="44"/>
      <c r="I45" s="44">
        <f t="shared" ref="I45:I46" si="2">SUM(C45:H45)</f>
        <v>0</v>
      </c>
    </row>
    <row r="46" spans="1:9" ht="22.5" customHeight="1" x14ac:dyDescent="0.25">
      <c r="A46" s="42"/>
      <c r="B46" s="46" t="e">
        <f>+VLOOKUP(A46,'Kontni plan'!B:C,2,0)</f>
        <v>#N/A</v>
      </c>
      <c r="C46" s="44"/>
      <c r="D46" s="44"/>
      <c r="E46" s="44"/>
      <c r="F46" s="44"/>
      <c r="G46" s="44"/>
      <c r="H46" s="44"/>
      <c r="I46" s="44">
        <f t="shared" si="2"/>
        <v>0</v>
      </c>
    </row>
  </sheetData>
  <mergeCells count="7">
    <mergeCell ref="I1:I2"/>
    <mergeCell ref="E3:H3"/>
    <mergeCell ref="D1:D2"/>
    <mergeCell ref="E1:H1"/>
    <mergeCell ref="A1:A2"/>
    <mergeCell ref="B1:B2"/>
    <mergeCell ref="C1:C2"/>
  </mergeCells>
  <pageMargins left="0.51181102362204722" right="0.51181102362204722" top="0.55118110236220474" bottom="0.55118110236220474" header="0" footer="0"/>
  <pageSetup paperSize="9" scale="69" orientation="portrait" horizontalDpi="4294967294" verticalDpi="4294967295" r:id="rId1"/>
  <headerFooter>
    <oddHeader>&amp;C&amp;"Calibri,Podebljano"&amp;14RASHODI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r:uid="{00000000-0002-0000-0300-000000000000}">
          <x14:formula1>
            <xm:f>'Kontni plan'!$B$2:$B$145</xm:f>
          </x14:formula1>
          <xm:sqref>A5:A46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19"/>
  <sheetViews>
    <sheetView topLeftCell="A10" workbookViewId="0">
      <selection activeCell="A2" sqref="A2:G2"/>
    </sheetView>
  </sheetViews>
  <sheetFormatPr defaultRowHeight="15" x14ac:dyDescent="0.25"/>
  <cols>
    <col min="1" max="1" width="8" bestFit="1" customWidth="1"/>
    <col min="2" max="2" width="12" bestFit="1" customWidth="1"/>
    <col min="3" max="3" width="72.42578125" bestFit="1" customWidth="1"/>
  </cols>
  <sheetData>
    <row r="1" spans="1:3" x14ac:dyDescent="0.25">
      <c r="A1" s="39" t="s">
        <v>184</v>
      </c>
      <c r="B1" s="39" t="s">
        <v>185</v>
      </c>
      <c r="C1" s="39" t="s">
        <v>186</v>
      </c>
    </row>
    <row r="2" spans="1:3" x14ac:dyDescent="0.25">
      <c r="A2" s="39" t="s">
        <v>187</v>
      </c>
      <c r="B2" s="39">
        <v>3111</v>
      </c>
      <c r="C2" s="39" t="s">
        <v>320</v>
      </c>
    </row>
    <row r="3" spans="1:3" x14ac:dyDescent="0.25">
      <c r="A3" s="39" t="s">
        <v>187</v>
      </c>
      <c r="B3" s="39">
        <v>3112</v>
      </c>
      <c r="C3" s="39" t="s">
        <v>321</v>
      </c>
    </row>
    <row r="4" spans="1:3" x14ac:dyDescent="0.25">
      <c r="A4" s="39" t="s">
        <v>187</v>
      </c>
      <c r="B4" s="39">
        <v>3113</v>
      </c>
      <c r="C4" s="39" t="s">
        <v>322</v>
      </c>
    </row>
    <row r="5" spans="1:3" x14ac:dyDescent="0.25">
      <c r="A5" s="39" t="s">
        <v>187</v>
      </c>
      <c r="B5" s="39">
        <v>3114</v>
      </c>
      <c r="C5" s="39" t="s">
        <v>323</v>
      </c>
    </row>
    <row r="6" spans="1:3" x14ac:dyDescent="0.25">
      <c r="A6" s="39" t="s">
        <v>187</v>
      </c>
      <c r="B6" s="39">
        <v>3121</v>
      </c>
      <c r="C6" s="39" t="s">
        <v>324</v>
      </c>
    </row>
    <row r="7" spans="1:3" x14ac:dyDescent="0.25">
      <c r="A7" s="39" t="s">
        <v>187</v>
      </c>
      <c r="B7" s="39">
        <v>3131</v>
      </c>
      <c r="C7" s="39" t="s">
        <v>263</v>
      </c>
    </row>
    <row r="8" spans="1:3" x14ac:dyDescent="0.25">
      <c r="A8" s="39" t="s">
        <v>187</v>
      </c>
      <c r="B8" s="39">
        <v>3132</v>
      </c>
      <c r="C8" s="39" t="s">
        <v>261</v>
      </c>
    </row>
    <row r="9" spans="1:3" x14ac:dyDescent="0.25">
      <c r="A9" s="39" t="s">
        <v>187</v>
      </c>
      <c r="B9" s="39">
        <v>3133</v>
      </c>
      <c r="C9" s="39" t="s">
        <v>264</v>
      </c>
    </row>
    <row r="10" spans="1:3" x14ac:dyDescent="0.25">
      <c r="A10" s="39" t="s">
        <v>187</v>
      </c>
      <c r="B10" s="39">
        <v>3211</v>
      </c>
      <c r="C10" s="39" t="s">
        <v>291</v>
      </c>
    </row>
    <row r="11" spans="1:3" x14ac:dyDescent="0.25">
      <c r="A11" s="39" t="s">
        <v>187</v>
      </c>
      <c r="B11" s="39">
        <v>3212</v>
      </c>
      <c r="C11" s="39" t="s">
        <v>292</v>
      </c>
    </row>
    <row r="12" spans="1:3" x14ac:dyDescent="0.25">
      <c r="A12" s="39" t="s">
        <v>187</v>
      </c>
      <c r="B12" s="39">
        <v>3213</v>
      </c>
      <c r="C12" s="39" t="s">
        <v>293</v>
      </c>
    </row>
    <row r="13" spans="1:3" x14ac:dyDescent="0.25">
      <c r="A13" s="39" t="s">
        <v>187</v>
      </c>
      <c r="B13" s="39">
        <v>3214</v>
      </c>
      <c r="C13" s="39" t="s">
        <v>294</v>
      </c>
    </row>
    <row r="14" spans="1:3" x14ac:dyDescent="0.25">
      <c r="A14" s="39" t="s">
        <v>187</v>
      </c>
      <c r="B14" s="39">
        <v>3221</v>
      </c>
      <c r="C14" s="39" t="s">
        <v>295</v>
      </c>
    </row>
    <row r="15" spans="1:3" x14ac:dyDescent="0.25">
      <c r="A15" s="39" t="s">
        <v>187</v>
      </c>
      <c r="B15" s="39">
        <v>3222</v>
      </c>
      <c r="C15" s="39" t="s">
        <v>296</v>
      </c>
    </row>
    <row r="16" spans="1:3" x14ac:dyDescent="0.25">
      <c r="A16" s="39" t="s">
        <v>187</v>
      </c>
      <c r="B16" s="39">
        <v>3223</v>
      </c>
      <c r="C16" s="39" t="s">
        <v>297</v>
      </c>
    </row>
    <row r="17" spans="1:3" x14ac:dyDescent="0.25">
      <c r="A17" s="39" t="s">
        <v>187</v>
      </c>
      <c r="B17" s="39">
        <v>3224</v>
      </c>
      <c r="C17" s="39" t="s">
        <v>298</v>
      </c>
    </row>
    <row r="18" spans="1:3" x14ac:dyDescent="0.25">
      <c r="A18" s="39" t="s">
        <v>187</v>
      </c>
      <c r="B18" s="39">
        <v>3225</v>
      </c>
      <c r="C18" s="39" t="s">
        <v>299</v>
      </c>
    </row>
    <row r="19" spans="1:3" x14ac:dyDescent="0.25">
      <c r="A19" s="39" t="s">
        <v>187</v>
      </c>
      <c r="B19" s="39">
        <v>3226</v>
      </c>
      <c r="C19" s="39" t="s">
        <v>325</v>
      </c>
    </row>
    <row r="20" spans="1:3" x14ac:dyDescent="0.25">
      <c r="A20" s="39" t="s">
        <v>187</v>
      </c>
      <c r="B20" s="39">
        <v>3227</v>
      </c>
      <c r="C20" s="39" t="s">
        <v>300</v>
      </c>
    </row>
    <row r="21" spans="1:3" x14ac:dyDescent="0.25">
      <c r="A21" s="39" t="s">
        <v>187</v>
      </c>
      <c r="B21" s="39">
        <v>3231</v>
      </c>
      <c r="C21" s="39" t="s">
        <v>301</v>
      </c>
    </row>
    <row r="22" spans="1:3" x14ac:dyDescent="0.25">
      <c r="A22" s="39" t="s">
        <v>187</v>
      </c>
      <c r="B22" s="39">
        <v>3232</v>
      </c>
      <c r="C22" s="39" t="s">
        <v>302</v>
      </c>
    </row>
    <row r="23" spans="1:3" x14ac:dyDescent="0.25">
      <c r="A23" s="39" t="s">
        <v>187</v>
      </c>
      <c r="B23" s="39">
        <v>3233</v>
      </c>
      <c r="C23" s="39" t="s">
        <v>303</v>
      </c>
    </row>
    <row r="24" spans="1:3" x14ac:dyDescent="0.25">
      <c r="A24" s="39" t="s">
        <v>187</v>
      </c>
      <c r="B24" s="39">
        <v>3234</v>
      </c>
      <c r="C24" s="39" t="s">
        <v>304</v>
      </c>
    </row>
    <row r="25" spans="1:3" x14ac:dyDescent="0.25">
      <c r="A25" s="39" t="s">
        <v>187</v>
      </c>
      <c r="B25" s="39">
        <v>3235</v>
      </c>
      <c r="C25" s="39" t="s">
        <v>305</v>
      </c>
    </row>
    <row r="26" spans="1:3" x14ac:dyDescent="0.25">
      <c r="A26" s="39" t="s">
        <v>187</v>
      </c>
      <c r="B26" s="39">
        <v>3236</v>
      </c>
      <c r="C26" s="39" t="s">
        <v>306</v>
      </c>
    </row>
    <row r="27" spans="1:3" x14ac:dyDescent="0.25">
      <c r="A27" s="39" t="s">
        <v>187</v>
      </c>
      <c r="B27" s="39">
        <v>3237</v>
      </c>
      <c r="C27" s="39" t="s">
        <v>307</v>
      </c>
    </row>
    <row r="28" spans="1:3" x14ac:dyDescent="0.25">
      <c r="A28" s="39" t="s">
        <v>187</v>
      </c>
      <c r="B28" s="39">
        <v>3238</v>
      </c>
      <c r="C28" s="39" t="s">
        <v>308</v>
      </c>
    </row>
    <row r="29" spans="1:3" x14ac:dyDescent="0.25">
      <c r="A29" s="39" t="s">
        <v>187</v>
      </c>
      <c r="B29" s="39">
        <v>3239</v>
      </c>
      <c r="C29" s="39" t="s">
        <v>309</v>
      </c>
    </row>
    <row r="30" spans="1:3" x14ac:dyDescent="0.25">
      <c r="A30" s="39" t="s">
        <v>187</v>
      </c>
      <c r="B30" s="39">
        <v>3241</v>
      </c>
      <c r="C30" s="39" t="s">
        <v>326</v>
      </c>
    </row>
    <row r="31" spans="1:3" x14ac:dyDescent="0.25">
      <c r="A31" s="39" t="s">
        <v>187</v>
      </c>
      <c r="B31" s="39">
        <v>3291</v>
      </c>
      <c r="C31" s="39" t="s">
        <v>311</v>
      </c>
    </row>
    <row r="32" spans="1:3" x14ac:dyDescent="0.25">
      <c r="A32" s="39" t="s">
        <v>187</v>
      </c>
      <c r="B32" s="39">
        <v>3292</v>
      </c>
      <c r="C32" s="39" t="s">
        <v>312</v>
      </c>
    </row>
    <row r="33" spans="1:3" x14ac:dyDescent="0.25">
      <c r="A33" s="39" t="s">
        <v>187</v>
      </c>
      <c r="B33" s="39">
        <v>3293</v>
      </c>
      <c r="C33" s="39" t="s">
        <v>313</v>
      </c>
    </row>
    <row r="34" spans="1:3" x14ac:dyDescent="0.25">
      <c r="A34" s="39" t="s">
        <v>187</v>
      </c>
      <c r="B34" s="39">
        <v>3294</v>
      </c>
      <c r="C34" s="39" t="s">
        <v>314</v>
      </c>
    </row>
    <row r="35" spans="1:3" x14ac:dyDescent="0.25">
      <c r="A35" s="39" t="s">
        <v>187</v>
      </c>
      <c r="B35" s="39">
        <v>3295</v>
      </c>
      <c r="C35" s="39" t="s">
        <v>315</v>
      </c>
    </row>
    <row r="36" spans="1:3" x14ac:dyDescent="0.25">
      <c r="A36" s="39" t="s">
        <v>187</v>
      </c>
      <c r="B36" s="39">
        <v>3296</v>
      </c>
      <c r="C36" s="39" t="s">
        <v>328</v>
      </c>
    </row>
    <row r="37" spans="1:3" x14ac:dyDescent="0.25">
      <c r="A37" s="39" t="s">
        <v>187</v>
      </c>
      <c r="B37" s="39">
        <v>3299</v>
      </c>
      <c r="C37" s="39" t="s">
        <v>310</v>
      </c>
    </row>
    <row r="38" spans="1:3" x14ac:dyDescent="0.25">
      <c r="A38" s="39" t="s">
        <v>187</v>
      </c>
      <c r="B38" s="39">
        <v>3411</v>
      </c>
      <c r="C38" s="39" t="s">
        <v>329</v>
      </c>
    </row>
    <row r="39" spans="1:3" x14ac:dyDescent="0.25">
      <c r="A39" s="39" t="s">
        <v>187</v>
      </c>
      <c r="B39" s="39">
        <v>3412</v>
      </c>
      <c r="C39" s="39" t="s">
        <v>330</v>
      </c>
    </row>
    <row r="40" spans="1:3" x14ac:dyDescent="0.25">
      <c r="A40" s="39" t="s">
        <v>187</v>
      </c>
      <c r="B40" s="39">
        <v>3413</v>
      </c>
      <c r="C40" s="39" t="s">
        <v>331</v>
      </c>
    </row>
    <row r="41" spans="1:3" x14ac:dyDescent="0.25">
      <c r="A41" s="39" t="s">
        <v>187</v>
      </c>
      <c r="B41" s="39">
        <v>3419</v>
      </c>
      <c r="C41" s="39" t="s">
        <v>332</v>
      </c>
    </row>
    <row r="42" spans="1:3" x14ac:dyDescent="0.25">
      <c r="A42" s="39" t="s">
        <v>187</v>
      </c>
      <c r="B42" s="39">
        <v>3421</v>
      </c>
      <c r="C42" s="39" t="s">
        <v>333</v>
      </c>
    </row>
    <row r="43" spans="1:3" x14ac:dyDescent="0.25">
      <c r="A43" s="39" t="s">
        <v>187</v>
      </c>
      <c r="B43" s="39">
        <v>3422</v>
      </c>
      <c r="C43" s="39" t="s">
        <v>334</v>
      </c>
    </row>
    <row r="44" spans="1:3" x14ac:dyDescent="0.25">
      <c r="A44" s="39" t="s">
        <v>187</v>
      </c>
      <c r="B44" s="39">
        <v>3423</v>
      </c>
      <c r="C44" s="39" t="s">
        <v>335</v>
      </c>
    </row>
    <row r="45" spans="1:3" x14ac:dyDescent="0.25">
      <c r="A45" s="39" t="s">
        <v>187</v>
      </c>
      <c r="B45" s="39">
        <v>3425</v>
      </c>
      <c r="C45" s="39" t="s">
        <v>336</v>
      </c>
    </row>
    <row r="46" spans="1:3" x14ac:dyDescent="0.25">
      <c r="A46" s="39" t="s">
        <v>187</v>
      </c>
      <c r="B46" s="39">
        <v>3426</v>
      </c>
      <c r="C46" s="39" t="s">
        <v>337</v>
      </c>
    </row>
    <row r="47" spans="1:3" x14ac:dyDescent="0.25">
      <c r="A47" s="39" t="s">
        <v>187</v>
      </c>
      <c r="B47" s="39">
        <v>3427</v>
      </c>
      <c r="C47" s="39" t="s">
        <v>338</v>
      </c>
    </row>
    <row r="48" spans="1:3" x14ac:dyDescent="0.25">
      <c r="A48" s="39" t="s">
        <v>187</v>
      </c>
      <c r="B48" s="39">
        <v>3428</v>
      </c>
      <c r="C48" s="39" t="s">
        <v>339</v>
      </c>
    </row>
    <row r="49" spans="1:3" x14ac:dyDescent="0.25">
      <c r="A49" s="39" t="s">
        <v>187</v>
      </c>
      <c r="B49" s="39">
        <v>3431</v>
      </c>
      <c r="C49" s="39" t="s">
        <v>340</v>
      </c>
    </row>
    <row r="50" spans="1:3" x14ac:dyDescent="0.25">
      <c r="A50" s="39" t="s">
        <v>187</v>
      </c>
      <c r="B50" s="39">
        <v>3432</v>
      </c>
      <c r="C50" s="39" t="s">
        <v>341</v>
      </c>
    </row>
    <row r="51" spans="1:3" x14ac:dyDescent="0.25">
      <c r="A51" s="39" t="s">
        <v>187</v>
      </c>
      <c r="B51" s="39">
        <v>3433</v>
      </c>
      <c r="C51" s="39" t="s">
        <v>342</v>
      </c>
    </row>
    <row r="52" spans="1:3" x14ac:dyDescent="0.25">
      <c r="A52" s="39" t="s">
        <v>187</v>
      </c>
      <c r="B52" s="39">
        <v>3434</v>
      </c>
      <c r="C52" s="39" t="s">
        <v>343</v>
      </c>
    </row>
    <row r="53" spans="1:3" x14ac:dyDescent="0.25">
      <c r="A53" s="39" t="s">
        <v>187</v>
      </c>
      <c r="B53" s="39">
        <v>3511</v>
      </c>
      <c r="C53" s="39" t="s">
        <v>345</v>
      </c>
    </row>
    <row r="54" spans="1:3" x14ac:dyDescent="0.25">
      <c r="A54" s="39" t="s">
        <v>187</v>
      </c>
      <c r="B54" s="39">
        <v>3512</v>
      </c>
      <c r="C54" s="39" t="s">
        <v>344</v>
      </c>
    </row>
    <row r="55" spans="1:3" x14ac:dyDescent="0.25">
      <c r="A55" s="39" t="s">
        <v>187</v>
      </c>
      <c r="B55" s="39">
        <v>3521</v>
      </c>
      <c r="C55" s="39" t="s">
        <v>346</v>
      </c>
    </row>
    <row r="56" spans="1:3" x14ac:dyDescent="0.25">
      <c r="A56" s="39" t="s">
        <v>187</v>
      </c>
      <c r="B56" s="39">
        <v>3522</v>
      </c>
      <c r="C56" s="39" t="s">
        <v>347</v>
      </c>
    </row>
    <row r="57" spans="1:3" x14ac:dyDescent="0.25">
      <c r="A57" s="39" t="s">
        <v>187</v>
      </c>
      <c r="B57" s="39">
        <v>3523</v>
      </c>
      <c r="C57" s="39" t="s">
        <v>348</v>
      </c>
    </row>
    <row r="58" spans="1:3" x14ac:dyDescent="0.25">
      <c r="A58" s="39" t="s">
        <v>187</v>
      </c>
      <c r="B58" s="39">
        <v>3531</v>
      </c>
      <c r="C58" s="39" t="s">
        <v>349</v>
      </c>
    </row>
    <row r="59" spans="1:3" x14ac:dyDescent="0.25">
      <c r="A59" s="39" t="s">
        <v>187</v>
      </c>
      <c r="B59" s="39">
        <v>3611</v>
      </c>
      <c r="C59" s="39" t="s">
        <v>350</v>
      </c>
    </row>
    <row r="60" spans="1:3" x14ac:dyDescent="0.25">
      <c r="A60" s="39" t="s">
        <v>187</v>
      </c>
      <c r="B60" s="39">
        <v>3612</v>
      </c>
      <c r="C60" s="39" t="s">
        <v>351</v>
      </c>
    </row>
    <row r="61" spans="1:3" x14ac:dyDescent="0.25">
      <c r="A61" s="39" t="s">
        <v>187</v>
      </c>
      <c r="B61" s="39">
        <v>3621</v>
      </c>
      <c r="C61" s="39" t="s">
        <v>352</v>
      </c>
    </row>
    <row r="62" spans="1:3" x14ac:dyDescent="0.25">
      <c r="A62" s="39" t="s">
        <v>187</v>
      </c>
      <c r="B62" s="39">
        <v>3622</v>
      </c>
      <c r="C62" s="39" t="s">
        <v>353</v>
      </c>
    </row>
    <row r="63" spans="1:3" x14ac:dyDescent="0.25">
      <c r="A63" s="39" t="s">
        <v>187</v>
      </c>
      <c r="B63" s="39">
        <v>3631</v>
      </c>
      <c r="C63" s="39" t="s">
        <v>354</v>
      </c>
    </row>
    <row r="64" spans="1:3" x14ac:dyDescent="0.25">
      <c r="A64" s="39" t="s">
        <v>187</v>
      </c>
      <c r="B64" s="39">
        <v>3632</v>
      </c>
      <c r="C64" s="39" t="s">
        <v>355</v>
      </c>
    </row>
    <row r="65" spans="1:3" x14ac:dyDescent="0.25">
      <c r="A65" s="39" t="s">
        <v>187</v>
      </c>
      <c r="B65" s="39">
        <v>3661</v>
      </c>
      <c r="C65" s="39" t="s">
        <v>356</v>
      </c>
    </row>
    <row r="66" spans="1:3" x14ac:dyDescent="0.25">
      <c r="A66" s="39" t="s">
        <v>187</v>
      </c>
      <c r="B66" s="39">
        <v>3662</v>
      </c>
      <c r="C66" s="39" t="s">
        <v>357</v>
      </c>
    </row>
    <row r="67" spans="1:3" x14ac:dyDescent="0.25">
      <c r="A67" s="39" t="s">
        <v>187</v>
      </c>
      <c r="B67" s="39">
        <v>3672</v>
      </c>
      <c r="C67" s="39" t="s">
        <v>358</v>
      </c>
    </row>
    <row r="68" spans="1:3" x14ac:dyDescent="0.25">
      <c r="A68" s="39" t="s">
        <v>187</v>
      </c>
      <c r="B68" s="39">
        <v>3673</v>
      </c>
      <c r="C68" s="39" t="s">
        <v>359</v>
      </c>
    </row>
    <row r="69" spans="1:3" x14ac:dyDescent="0.25">
      <c r="A69" s="39" t="s">
        <v>187</v>
      </c>
      <c r="B69" s="39">
        <v>3674</v>
      </c>
      <c r="C69" s="39" t="s">
        <v>360</v>
      </c>
    </row>
    <row r="70" spans="1:3" x14ac:dyDescent="0.25">
      <c r="A70" s="39" t="s">
        <v>187</v>
      </c>
      <c r="B70" s="39">
        <v>3681</v>
      </c>
      <c r="C70" s="39" t="s">
        <v>362</v>
      </c>
    </row>
    <row r="71" spans="1:3" x14ac:dyDescent="0.25">
      <c r="A71" s="39" t="s">
        <v>187</v>
      </c>
      <c r="B71" s="39">
        <v>3682</v>
      </c>
      <c r="C71" s="39" t="s">
        <v>363</v>
      </c>
    </row>
    <row r="72" spans="1:3" x14ac:dyDescent="0.25">
      <c r="A72" s="39" t="s">
        <v>187</v>
      </c>
      <c r="B72" s="39">
        <v>3691</v>
      </c>
      <c r="C72" s="39" t="s">
        <v>364</v>
      </c>
    </row>
    <row r="73" spans="1:3" x14ac:dyDescent="0.25">
      <c r="A73" s="39" t="s">
        <v>187</v>
      </c>
      <c r="B73" s="39">
        <v>3692</v>
      </c>
      <c r="C73" s="39" t="s">
        <v>365</v>
      </c>
    </row>
    <row r="74" spans="1:3" x14ac:dyDescent="0.25">
      <c r="A74" s="39" t="s">
        <v>187</v>
      </c>
      <c r="B74" s="39">
        <v>3693</v>
      </c>
      <c r="C74" s="39" t="s">
        <v>366</v>
      </c>
    </row>
    <row r="75" spans="1:3" x14ac:dyDescent="0.25">
      <c r="A75" s="39" t="s">
        <v>187</v>
      </c>
      <c r="B75" s="39">
        <v>3694</v>
      </c>
      <c r="C75" s="39" t="s">
        <v>367</v>
      </c>
    </row>
    <row r="76" spans="1:3" x14ac:dyDescent="0.25">
      <c r="A76" s="39" t="s">
        <v>187</v>
      </c>
      <c r="B76" s="39">
        <v>3711</v>
      </c>
      <c r="C76" s="39" t="s">
        <v>368</v>
      </c>
    </row>
    <row r="77" spans="1:3" x14ac:dyDescent="0.25">
      <c r="A77" s="39" t="s">
        <v>187</v>
      </c>
      <c r="B77" s="39">
        <v>3712</v>
      </c>
      <c r="C77" s="39" t="s">
        <v>369</v>
      </c>
    </row>
    <row r="78" spans="1:3" x14ac:dyDescent="0.25">
      <c r="A78" s="39" t="s">
        <v>187</v>
      </c>
      <c r="B78" s="39">
        <v>3713</v>
      </c>
      <c r="C78" s="39" t="s">
        <v>370</v>
      </c>
    </row>
    <row r="79" spans="1:3" x14ac:dyDescent="0.25">
      <c r="A79" s="39" t="s">
        <v>187</v>
      </c>
      <c r="B79" s="39">
        <v>3714</v>
      </c>
      <c r="C79" s="39" t="s">
        <v>371</v>
      </c>
    </row>
    <row r="80" spans="1:3" x14ac:dyDescent="0.25">
      <c r="A80" s="39" t="s">
        <v>187</v>
      </c>
      <c r="B80" s="39">
        <v>3715</v>
      </c>
      <c r="C80" s="39" t="s">
        <v>372</v>
      </c>
    </row>
    <row r="81" spans="1:3" x14ac:dyDescent="0.25">
      <c r="A81" s="39" t="s">
        <v>187</v>
      </c>
      <c r="B81" s="39">
        <v>3721</v>
      </c>
      <c r="C81" s="39" t="s">
        <v>373</v>
      </c>
    </row>
    <row r="82" spans="1:3" x14ac:dyDescent="0.25">
      <c r="A82" s="39" t="s">
        <v>187</v>
      </c>
      <c r="B82" s="39">
        <v>3722</v>
      </c>
      <c r="C82" s="39" t="s">
        <v>374</v>
      </c>
    </row>
    <row r="83" spans="1:3" x14ac:dyDescent="0.25">
      <c r="A83" s="39" t="s">
        <v>187</v>
      </c>
      <c r="B83" s="39">
        <v>3723</v>
      </c>
      <c r="C83" s="39" t="s">
        <v>375</v>
      </c>
    </row>
    <row r="84" spans="1:3" x14ac:dyDescent="0.25">
      <c r="A84" s="39" t="s">
        <v>187</v>
      </c>
      <c r="B84" s="39">
        <v>3811</v>
      </c>
      <c r="C84" s="39" t="s">
        <v>377</v>
      </c>
    </row>
    <row r="85" spans="1:3" x14ac:dyDescent="0.25">
      <c r="A85" s="39" t="s">
        <v>187</v>
      </c>
      <c r="B85" s="39">
        <v>3812</v>
      </c>
      <c r="C85" s="39" t="s">
        <v>378</v>
      </c>
    </row>
    <row r="86" spans="1:3" x14ac:dyDescent="0.25">
      <c r="A86" s="39" t="s">
        <v>187</v>
      </c>
      <c r="B86" s="39">
        <v>3813</v>
      </c>
      <c r="C86" s="39" t="s">
        <v>379</v>
      </c>
    </row>
    <row r="87" spans="1:3" x14ac:dyDescent="0.25">
      <c r="A87" s="39" t="s">
        <v>187</v>
      </c>
      <c r="B87" s="39">
        <v>3821</v>
      </c>
      <c r="C87" s="39" t="s">
        <v>381</v>
      </c>
    </row>
    <row r="88" spans="1:3" x14ac:dyDescent="0.25">
      <c r="A88" s="39" t="s">
        <v>187</v>
      </c>
      <c r="B88" s="39">
        <v>3822</v>
      </c>
      <c r="C88" s="39" t="s">
        <v>382</v>
      </c>
    </row>
    <row r="89" spans="1:3" x14ac:dyDescent="0.25">
      <c r="A89" s="39" t="s">
        <v>187</v>
      </c>
      <c r="B89" s="39">
        <v>3823</v>
      </c>
      <c r="C89" s="39" t="s">
        <v>383</v>
      </c>
    </row>
    <row r="90" spans="1:3" x14ac:dyDescent="0.25">
      <c r="A90" s="39" t="s">
        <v>187</v>
      </c>
      <c r="B90" s="39">
        <v>3831</v>
      </c>
      <c r="C90" s="39" t="s">
        <v>384</v>
      </c>
    </row>
    <row r="91" spans="1:3" x14ac:dyDescent="0.25">
      <c r="A91" s="39" t="s">
        <v>187</v>
      </c>
      <c r="B91" s="39">
        <v>3832</v>
      </c>
      <c r="C91" s="39" t="s">
        <v>385</v>
      </c>
    </row>
    <row r="92" spans="1:3" x14ac:dyDescent="0.25">
      <c r="A92" s="39" t="s">
        <v>187</v>
      </c>
      <c r="B92" s="39">
        <v>3833</v>
      </c>
      <c r="C92" s="39" t="s">
        <v>386</v>
      </c>
    </row>
    <row r="93" spans="1:3" x14ac:dyDescent="0.25">
      <c r="A93" s="39" t="s">
        <v>187</v>
      </c>
      <c r="B93" s="39">
        <v>3834</v>
      </c>
      <c r="C93" s="39" t="s">
        <v>387</v>
      </c>
    </row>
    <row r="94" spans="1:3" x14ac:dyDescent="0.25">
      <c r="A94" s="39" t="s">
        <v>187</v>
      </c>
      <c r="B94" s="39">
        <v>3835</v>
      </c>
      <c r="C94" s="39" t="s">
        <v>289</v>
      </c>
    </row>
    <row r="95" spans="1:3" x14ac:dyDescent="0.25">
      <c r="A95" s="39" t="s">
        <v>187</v>
      </c>
      <c r="B95" s="39">
        <v>3841</v>
      </c>
      <c r="C95" s="39" t="s">
        <v>388</v>
      </c>
    </row>
    <row r="96" spans="1:3" x14ac:dyDescent="0.25">
      <c r="A96" s="39" t="s">
        <v>187</v>
      </c>
      <c r="B96" s="39">
        <v>3842</v>
      </c>
      <c r="C96" s="39" t="s">
        <v>389</v>
      </c>
    </row>
    <row r="97" spans="1:3" x14ac:dyDescent="0.25">
      <c r="A97" s="39" t="s">
        <v>187</v>
      </c>
      <c r="B97" s="39">
        <v>3861</v>
      </c>
      <c r="C97" s="39" t="s">
        <v>390</v>
      </c>
    </row>
    <row r="98" spans="1:3" x14ac:dyDescent="0.25">
      <c r="A98" s="39" t="s">
        <v>187</v>
      </c>
      <c r="B98" s="39">
        <v>3862</v>
      </c>
      <c r="C98" s="39" t="s">
        <v>391</v>
      </c>
    </row>
    <row r="99" spans="1:3" x14ac:dyDescent="0.25">
      <c r="A99" s="39" t="s">
        <v>187</v>
      </c>
      <c r="B99" s="39">
        <v>3863</v>
      </c>
      <c r="C99" s="39" t="s">
        <v>392</v>
      </c>
    </row>
    <row r="100" spans="1:3" x14ac:dyDescent="0.25">
      <c r="A100" s="39" t="s">
        <v>187</v>
      </c>
      <c r="B100" s="39">
        <v>3864</v>
      </c>
      <c r="C100" s="39" t="s">
        <v>393</v>
      </c>
    </row>
    <row r="101" spans="1:3" x14ac:dyDescent="0.25">
      <c r="A101" s="39" t="s">
        <v>187</v>
      </c>
      <c r="B101" s="39">
        <v>3911</v>
      </c>
      <c r="C101" s="39" t="s">
        <v>394</v>
      </c>
    </row>
    <row r="102" spans="1:3" x14ac:dyDescent="0.25">
      <c r="A102" s="39" t="s">
        <v>187</v>
      </c>
      <c r="B102" s="39">
        <v>3921</v>
      </c>
      <c r="C102" s="39" t="s">
        <v>226</v>
      </c>
    </row>
    <row r="103" spans="1:3" x14ac:dyDescent="0.25">
      <c r="A103" s="39" t="s">
        <v>187</v>
      </c>
      <c r="B103" s="39">
        <v>4111</v>
      </c>
      <c r="C103" s="39" t="s">
        <v>188</v>
      </c>
    </row>
    <row r="104" spans="1:3" x14ac:dyDescent="0.25">
      <c r="A104" s="39" t="s">
        <v>187</v>
      </c>
      <c r="B104" s="39">
        <v>4112</v>
      </c>
      <c r="C104" s="39" t="s">
        <v>189</v>
      </c>
    </row>
    <row r="105" spans="1:3" x14ac:dyDescent="0.25">
      <c r="A105" s="39" t="s">
        <v>187</v>
      </c>
      <c r="B105" s="39">
        <v>4113</v>
      </c>
      <c r="C105" s="39" t="s">
        <v>190</v>
      </c>
    </row>
    <row r="106" spans="1:3" x14ac:dyDescent="0.25">
      <c r="A106" s="39" t="s">
        <v>187</v>
      </c>
      <c r="B106" s="39">
        <v>4121</v>
      </c>
      <c r="C106" s="39" t="s">
        <v>191</v>
      </c>
    </row>
    <row r="107" spans="1:3" x14ac:dyDescent="0.25">
      <c r="A107" s="39" t="s">
        <v>187</v>
      </c>
      <c r="B107" s="39">
        <v>4122</v>
      </c>
      <c r="C107" s="39" t="s">
        <v>192</v>
      </c>
    </row>
    <row r="108" spans="1:3" x14ac:dyDescent="0.25">
      <c r="A108" s="39" t="s">
        <v>187</v>
      </c>
      <c r="B108" s="39">
        <v>4123</v>
      </c>
      <c r="C108" s="39" t="s">
        <v>193</v>
      </c>
    </row>
    <row r="109" spans="1:3" x14ac:dyDescent="0.25">
      <c r="A109" s="39" t="s">
        <v>187</v>
      </c>
      <c r="B109" s="39">
        <v>4124</v>
      </c>
      <c r="C109" s="39" t="s">
        <v>194</v>
      </c>
    </row>
    <row r="110" spans="1:3" x14ac:dyDescent="0.25">
      <c r="A110" s="39" t="s">
        <v>187</v>
      </c>
      <c r="B110" s="39">
        <v>4125</v>
      </c>
      <c r="C110" s="39" t="s">
        <v>195</v>
      </c>
    </row>
    <row r="111" spans="1:3" x14ac:dyDescent="0.25">
      <c r="A111" s="39" t="s">
        <v>187</v>
      </c>
      <c r="B111" s="39">
        <v>4126</v>
      </c>
      <c r="C111" s="39" t="s">
        <v>196</v>
      </c>
    </row>
    <row r="112" spans="1:3" x14ac:dyDescent="0.25">
      <c r="A112" s="39" t="s">
        <v>187</v>
      </c>
      <c r="B112" s="39">
        <v>4211</v>
      </c>
      <c r="C112" s="39" t="s">
        <v>197</v>
      </c>
    </row>
    <row r="113" spans="1:3" x14ac:dyDescent="0.25">
      <c r="A113" s="39" t="s">
        <v>187</v>
      </c>
      <c r="B113" s="39">
        <v>4212</v>
      </c>
      <c r="C113" s="39" t="s">
        <v>198</v>
      </c>
    </row>
    <row r="114" spans="1:3" x14ac:dyDescent="0.25">
      <c r="A114" s="39" t="s">
        <v>187</v>
      </c>
      <c r="B114" s="39">
        <v>4213</v>
      </c>
      <c r="C114" s="39" t="s">
        <v>199</v>
      </c>
    </row>
    <row r="115" spans="1:3" x14ac:dyDescent="0.25">
      <c r="A115" s="39" t="s">
        <v>187</v>
      </c>
      <c r="B115" s="39">
        <v>4214</v>
      </c>
      <c r="C115" s="39" t="s">
        <v>200</v>
      </c>
    </row>
    <row r="116" spans="1:3" x14ac:dyDescent="0.25">
      <c r="A116" s="39" t="s">
        <v>187</v>
      </c>
      <c r="B116" s="39">
        <v>4221</v>
      </c>
      <c r="C116" s="39" t="s">
        <v>201</v>
      </c>
    </row>
    <row r="117" spans="1:3" x14ac:dyDescent="0.25">
      <c r="A117" s="39" t="s">
        <v>187</v>
      </c>
      <c r="B117" s="39">
        <v>4222</v>
      </c>
      <c r="C117" s="39" t="s">
        <v>202</v>
      </c>
    </row>
    <row r="118" spans="1:3" x14ac:dyDescent="0.25">
      <c r="A118" s="39" t="s">
        <v>187</v>
      </c>
      <c r="B118" s="39">
        <v>4223</v>
      </c>
      <c r="C118" s="39" t="s">
        <v>203</v>
      </c>
    </row>
    <row r="119" spans="1:3" x14ac:dyDescent="0.25">
      <c r="A119" s="39" t="s">
        <v>187</v>
      </c>
      <c r="B119" s="39">
        <v>4224</v>
      </c>
      <c r="C119" s="39" t="s">
        <v>204</v>
      </c>
    </row>
    <row r="120" spans="1:3" x14ac:dyDescent="0.25">
      <c r="A120" s="39" t="s">
        <v>187</v>
      </c>
      <c r="B120" s="39">
        <v>4225</v>
      </c>
      <c r="C120" s="39" t="s">
        <v>205</v>
      </c>
    </row>
    <row r="121" spans="1:3" x14ac:dyDescent="0.25">
      <c r="A121" s="39" t="s">
        <v>187</v>
      </c>
      <c r="B121" s="39">
        <v>4226</v>
      </c>
      <c r="C121" s="39" t="s">
        <v>206</v>
      </c>
    </row>
    <row r="122" spans="1:3" x14ac:dyDescent="0.25">
      <c r="A122" s="39" t="s">
        <v>187</v>
      </c>
      <c r="B122" s="39">
        <v>4227</v>
      </c>
      <c r="C122" s="39" t="s">
        <v>207</v>
      </c>
    </row>
    <row r="123" spans="1:3" x14ac:dyDescent="0.25">
      <c r="A123" s="39" t="s">
        <v>187</v>
      </c>
      <c r="B123" s="39">
        <v>4228</v>
      </c>
      <c r="C123" s="39" t="s">
        <v>208</v>
      </c>
    </row>
    <row r="124" spans="1:3" x14ac:dyDescent="0.25">
      <c r="A124" s="39" t="s">
        <v>187</v>
      </c>
      <c r="B124" s="39">
        <v>4231</v>
      </c>
      <c r="C124" s="39" t="s">
        <v>209</v>
      </c>
    </row>
    <row r="125" spans="1:3" x14ac:dyDescent="0.25">
      <c r="A125" s="39" t="s">
        <v>187</v>
      </c>
      <c r="B125" s="39">
        <v>4232</v>
      </c>
      <c r="C125" s="39" t="s">
        <v>210</v>
      </c>
    </row>
    <row r="126" spans="1:3" x14ac:dyDescent="0.25">
      <c r="A126" s="39" t="s">
        <v>187</v>
      </c>
      <c r="B126" s="39">
        <v>4233</v>
      </c>
      <c r="C126" s="39" t="s">
        <v>211</v>
      </c>
    </row>
    <row r="127" spans="1:3" x14ac:dyDescent="0.25">
      <c r="A127" s="39" t="s">
        <v>187</v>
      </c>
      <c r="B127" s="39">
        <v>4234</v>
      </c>
      <c r="C127" s="39" t="s">
        <v>212</v>
      </c>
    </row>
    <row r="128" spans="1:3" x14ac:dyDescent="0.25">
      <c r="A128" s="39" t="s">
        <v>187</v>
      </c>
      <c r="B128" s="39">
        <v>4241</v>
      </c>
      <c r="C128" s="39" t="s">
        <v>213</v>
      </c>
    </row>
    <row r="129" spans="1:3" x14ac:dyDescent="0.25">
      <c r="A129" s="39" t="s">
        <v>187</v>
      </c>
      <c r="B129" s="39">
        <v>4242</v>
      </c>
      <c r="C129" s="39" t="s">
        <v>214</v>
      </c>
    </row>
    <row r="130" spans="1:3" x14ac:dyDescent="0.25">
      <c r="A130" s="39" t="s">
        <v>187</v>
      </c>
      <c r="B130" s="39">
        <v>4243</v>
      </c>
      <c r="C130" s="39" t="s">
        <v>215</v>
      </c>
    </row>
    <row r="131" spans="1:3" x14ac:dyDescent="0.25">
      <c r="A131" s="39" t="s">
        <v>187</v>
      </c>
      <c r="B131" s="39">
        <v>4244</v>
      </c>
      <c r="C131" s="39" t="s">
        <v>216</v>
      </c>
    </row>
    <row r="132" spans="1:3" x14ac:dyDescent="0.25">
      <c r="A132" s="39" t="s">
        <v>187</v>
      </c>
      <c r="B132" s="39">
        <v>4251</v>
      </c>
      <c r="C132" s="39" t="s">
        <v>217</v>
      </c>
    </row>
    <row r="133" spans="1:3" x14ac:dyDescent="0.25">
      <c r="A133" s="39" t="s">
        <v>187</v>
      </c>
      <c r="B133" s="39">
        <v>4252</v>
      </c>
      <c r="C133" s="39" t="s">
        <v>218</v>
      </c>
    </row>
    <row r="134" spans="1:3" x14ac:dyDescent="0.25">
      <c r="A134" s="39" t="s">
        <v>187</v>
      </c>
      <c r="B134" s="39">
        <v>4261</v>
      </c>
      <c r="C134" s="39" t="s">
        <v>219</v>
      </c>
    </row>
    <row r="135" spans="1:3" x14ac:dyDescent="0.25">
      <c r="A135" s="39" t="s">
        <v>187</v>
      </c>
      <c r="B135" s="39">
        <v>4262</v>
      </c>
      <c r="C135" s="39" t="s">
        <v>220</v>
      </c>
    </row>
    <row r="136" spans="1:3" x14ac:dyDescent="0.25">
      <c r="A136" s="39" t="s">
        <v>187</v>
      </c>
      <c r="B136" s="39">
        <v>4263</v>
      </c>
      <c r="C136" s="39" t="s">
        <v>221</v>
      </c>
    </row>
    <row r="137" spans="1:3" x14ac:dyDescent="0.25">
      <c r="A137" s="39" t="s">
        <v>187</v>
      </c>
      <c r="B137" s="39">
        <v>4264</v>
      </c>
      <c r="C137" s="39" t="s">
        <v>222</v>
      </c>
    </row>
    <row r="138" spans="1:3" x14ac:dyDescent="0.25">
      <c r="A138" s="39" t="s">
        <v>187</v>
      </c>
      <c r="B138" s="39">
        <v>4311</v>
      </c>
      <c r="C138" s="39" t="s">
        <v>223</v>
      </c>
    </row>
    <row r="139" spans="1:3" x14ac:dyDescent="0.25">
      <c r="A139" s="39" t="s">
        <v>187</v>
      </c>
      <c r="B139" s="39">
        <v>4312</v>
      </c>
      <c r="C139" s="39" t="s">
        <v>224</v>
      </c>
    </row>
    <row r="140" spans="1:3" x14ac:dyDescent="0.25">
      <c r="A140" s="39" t="s">
        <v>187</v>
      </c>
      <c r="B140" s="39">
        <v>4411</v>
      </c>
      <c r="C140" s="39" t="s">
        <v>225</v>
      </c>
    </row>
    <row r="141" spans="1:3" x14ac:dyDescent="0.25">
      <c r="A141" s="39" t="s">
        <v>187</v>
      </c>
      <c r="B141" s="39">
        <v>4511</v>
      </c>
      <c r="C141" s="39" t="s">
        <v>316</v>
      </c>
    </row>
    <row r="142" spans="1:3" x14ac:dyDescent="0.25">
      <c r="A142" s="39" t="s">
        <v>187</v>
      </c>
      <c r="B142" s="39">
        <v>4521</v>
      </c>
      <c r="C142" s="39" t="s">
        <v>317</v>
      </c>
    </row>
    <row r="143" spans="1:3" x14ac:dyDescent="0.25">
      <c r="A143" s="39" t="s">
        <v>187</v>
      </c>
      <c r="B143" s="39">
        <v>4531</v>
      </c>
      <c r="C143" s="39" t="s">
        <v>318</v>
      </c>
    </row>
    <row r="144" spans="1:3" x14ac:dyDescent="0.25">
      <c r="A144" s="39" t="s">
        <v>187</v>
      </c>
      <c r="B144" s="39">
        <v>4541</v>
      </c>
      <c r="C144" s="39" t="s">
        <v>319</v>
      </c>
    </row>
    <row r="145" spans="1:3" x14ac:dyDescent="0.25">
      <c r="A145" s="39" t="s">
        <v>187</v>
      </c>
      <c r="B145" s="39">
        <v>4911</v>
      </c>
      <c r="C145" s="39" t="s">
        <v>394</v>
      </c>
    </row>
    <row r="146" spans="1:3" x14ac:dyDescent="0.25">
      <c r="A146" s="39" t="s">
        <v>187</v>
      </c>
      <c r="B146" s="39">
        <v>6111</v>
      </c>
      <c r="C146" s="39" t="s">
        <v>228</v>
      </c>
    </row>
    <row r="147" spans="1:3" x14ac:dyDescent="0.25">
      <c r="A147" s="39" t="s">
        <v>187</v>
      </c>
      <c r="B147" s="39">
        <v>6112</v>
      </c>
      <c r="C147" s="39" t="s">
        <v>229</v>
      </c>
    </row>
    <row r="148" spans="1:3" x14ac:dyDescent="0.25">
      <c r="A148" s="39" t="s">
        <v>187</v>
      </c>
      <c r="B148" s="39">
        <v>6113</v>
      </c>
      <c r="C148" s="39" t="s">
        <v>230</v>
      </c>
    </row>
    <row r="149" spans="1:3" x14ac:dyDescent="0.25">
      <c r="A149" s="39" t="s">
        <v>187</v>
      </c>
      <c r="B149" s="39">
        <v>6114</v>
      </c>
      <c r="C149" s="39" t="s">
        <v>231</v>
      </c>
    </row>
    <row r="150" spans="1:3" x14ac:dyDescent="0.25">
      <c r="A150" s="39" t="s">
        <v>187</v>
      </c>
      <c r="B150" s="39">
        <v>6115</v>
      </c>
      <c r="C150" s="39" t="s">
        <v>232</v>
      </c>
    </row>
    <row r="151" spans="1:3" x14ac:dyDescent="0.25">
      <c r="A151" s="39" t="s">
        <v>187</v>
      </c>
      <c r="B151" s="39">
        <v>6116</v>
      </c>
      <c r="C151" s="39" t="s">
        <v>233</v>
      </c>
    </row>
    <row r="152" spans="1:3" x14ac:dyDescent="0.25">
      <c r="A152" s="39" t="s">
        <v>187</v>
      </c>
      <c r="B152" s="39">
        <v>6117</v>
      </c>
      <c r="C152" s="39" t="s">
        <v>395</v>
      </c>
    </row>
    <row r="153" spans="1:3" x14ac:dyDescent="0.25">
      <c r="A153" s="39" t="s">
        <v>187</v>
      </c>
      <c r="B153" s="39">
        <v>6119</v>
      </c>
      <c r="C153" s="39" t="s">
        <v>234</v>
      </c>
    </row>
    <row r="154" spans="1:3" x14ac:dyDescent="0.25">
      <c r="A154" s="39" t="s">
        <v>187</v>
      </c>
      <c r="B154" s="39">
        <v>6121</v>
      </c>
      <c r="C154" s="39" t="s">
        <v>236</v>
      </c>
    </row>
    <row r="155" spans="1:3" x14ac:dyDescent="0.25">
      <c r="A155" s="39" t="s">
        <v>187</v>
      </c>
      <c r="B155" s="39">
        <v>6122</v>
      </c>
      <c r="C155" s="39" t="s">
        <v>237</v>
      </c>
    </row>
    <row r="156" spans="1:3" x14ac:dyDescent="0.25">
      <c r="A156" s="39" t="s">
        <v>187</v>
      </c>
      <c r="B156" s="39">
        <v>6123</v>
      </c>
      <c r="C156" s="39" t="s">
        <v>238</v>
      </c>
    </row>
    <row r="157" spans="1:3" x14ac:dyDescent="0.25">
      <c r="A157" s="39" t="s">
        <v>187</v>
      </c>
      <c r="B157" s="39">
        <v>6124</v>
      </c>
      <c r="C157" s="39" t="s">
        <v>239</v>
      </c>
    </row>
    <row r="158" spans="1:3" x14ac:dyDescent="0.25">
      <c r="A158" s="39" t="s">
        <v>187</v>
      </c>
      <c r="B158" s="39">
        <v>6125</v>
      </c>
      <c r="C158" s="39" t="s">
        <v>396</v>
      </c>
    </row>
    <row r="159" spans="1:3" x14ac:dyDescent="0.25">
      <c r="A159" s="39" t="s">
        <v>187</v>
      </c>
      <c r="B159" s="39">
        <v>6131</v>
      </c>
      <c r="C159" s="39" t="s">
        <v>241</v>
      </c>
    </row>
    <row r="160" spans="1:3" x14ac:dyDescent="0.25">
      <c r="A160" s="39" t="s">
        <v>187</v>
      </c>
      <c r="B160" s="39">
        <v>6132</v>
      </c>
      <c r="C160" s="39" t="s">
        <v>242</v>
      </c>
    </row>
    <row r="161" spans="1:3" x14ac:dyDescent="0.25">
      <c r="A161" s="39" t="s">
        <v>187</v>
      </c>
      <c r="B161" s="39">
        <v>6133</v>
      </c>
      <c r="C161" s="39" t="s">
        <v>243</v>
      </c>
    </row>
    <row r="162" spans="1:3" x14ac:dyDescent="0.25">
      <c r="A162" s="39" t="s">
        <v>187</v>
      </c>
      <c r="B162" s="39">
        <v>6134</v>
      </c>
      <c r="C162" s="39" t="s">
        <v>244</v>
      </c>
    </row>
    <row r="163" spans="1:3" x14ac:dyDescent="0.25">
      <c r="A163" s="39" t="s">
        <v>187</v>
      </c>
      <c r="B163" s="39">
        <v>6135</v>
      </c>
      <c r="C163" s="39" t="s">
        <v>245</v>
      </c>
    </row>
    <row r="164" spans="1:3" x14ac:dyDescent="0.25">
      <c r="A164" s="39" t="s">
        <v>187</v>
      </c>
      <c r="B164" s="39">
        <v>6141</v>
      </c>
      <c r="C164" s="39" t="s">
        <v>247</v>
      </c>
    </row>
    <row r="165" spans="1:3" x14ac:dyDescent="0.25">
      <c r="A165" s="39" t="s">
        <v>187</v>
      </c>
      <c r="B165" s="39">
        <v>6142</v>
      </c>
      <c r="C165" s="39" t="s">
        <v>248</v>
      </c>
    </row>
    <row r="166" spans="1:3" x14ac:dyDescent="0.25">
      <c r="A166" s="39" t="s">
        <v>187</v>
      </c>
      <c r="B166" s="39">
        <v>6143</v>
      </c>
      <c r="C166" s="39" t="s">
        <v>249</v>
      </c>
    </row>
    <row r="167" spans="1:3" x14ac:dyDescent="0.25">
      <c r="A167" s="39" t="s">
        <v>187</v>
      </c>
      <c r="B167" s="39">
        <v>6145</v>
      </c>
      <c r="C167" s="39" t="s">
        <v>250</v>
      </c>
    </row>
    <row r="168" spans="1:3" x14ac:dyDescent="0.25">
      <c r="A168" s="39" t="s">
        <v>187</v>
      </c>
      <c r="B168" s="39">
        <v>6146</v>
      </c>
      <c r="C168" s="39" t="s">
        <v>251</v>
      </c>
    </row>
    <row r="169" spans="1:3" x14ac:dyDescent="0.25">
      <c r="A169" s="39" t="s">
        <v>187</v>
      </c>
      <c r="B169" s="39">
        <v>6147</v>
      </c>
      <c r="C169" s="39" t="s">
        <v>252</v>
      </c>
    </row>
    <row r="170" spans="1:3" x14ac:dyDescent="0.25">
      <c r="A170" s="39" t="s">
        <v>187</v>
      </c>
      <c r="B170" s="39">
        <v>6148</v>
      </c>
      <c r="C170" s="39" t="s">
        <v>253</v>
      </c>
    </row>
    <row r="171" spans="1:3" x14ac:dyDescent="0.25">
      <c r="A171" s="39" t="s">
        <v>187</v>
      </c>
      <c r="B171" s="39">
        <v>6151</v>
      </c>
      <c r="C171" s="39" t="s">
        <v>255</v>
      </c>
    </row>
    <row r="172" spans="1:3" x14ac:dyDescent="0.25">
      <c r="A172" s="39" t="s">
        <v>187</v>
      </c>
      <c r="B172" s="39">
        <v>6152</v>
      </c>
      <c r="C172" s="39" t="s">
        <v>256</v>
      </c>
    </row>
    <row r="173" spans="1:3" x14ac:dyDescent="0.25">
      <c r="A173" s="39" t="s">
        <v>187</v>
      </c>
      <c r="B173" s="39">
        <v>6161</v>
      </c>
      <c r="C173" s="39" t="s">
        <v>258</v>
      </c>
    </row>
    <row r="174" spans="1:3" x14ac:dyDescent="0.25">
      <c r="A174" s="39" t="s">
        <v>187</v>
      </c>
      <c r="B174" s="39">
        <v>6162</v>
      </c>
      <c r="C174" s="39" t="s">
        <v>259</v>
      </c>
    </row>
    <row r="175" spans="1:3" x14ac:dyDescent="0.25">
      <c r="A175" s="39" t="s">
        <v>187</v>
      </c>
      <c r="B175" s="39">
        <v>6163</v>
      </c>
      <c r="C175" s="39" t="s">
        <v>260</v>
      </c>
    </row>
    <row r="176" spans="1:3" x14ac:dyDescent="0.25">
      <c r="A176" s="39" t="s">
        <v>187</v>
      </c>
      <c r="B176" s="39">
        <v>6211</v>
      </c>
      <c r="C176" s="39" t="s">
        <v>261</v>
      </c>
    </row>
    <row r="177" spans="1:3" x14ac:dyDescent="0.25">
      <c r="A177" s="39" t="s">
        <v>187</v>
      </c>
      <c r="B177" s="39">
        <v>6212</v>
      </c>
      <c r="C177" s="39" t="s">
        <v>262</v>
      </c>
    </row>
    <row r="178" spans="1:3" x14ac:dyDescent="0.25">
      <c r="A178" s="39" t="s">
        <v>187</v>
      </c>
      <c r="B178" s="39">
        <v>6221</v>
      </c>
      <c r="C178" s="39" t="s">
        <v>263</v>
      </c>
    </row>
    <row r="179" spans="1:3" x14ac:dyDescent="0.25">
      <c r="A179" s="39" t="s">
        <v>187</v>
      </c>
      <c r="B179" s="39">
        <v>6232</v>
      </c>
      <c r="C179" s="39" t="s">
        <v>264</v>
      </c>
    </row>
    <row r="180" spans="1:3" x14ac:dyDescent="0.25">
      <c r="A180" s="39" t="s">
        <v>187</v>
      </c>
      <c r="B180" s="39">
        <v>6311</v>
      </c>
      <c r="C180" s="39" t="s">
        <v>398</v>
      </c>
    </row>
    <row r="181" spans="1:3" x14ac:dyDescent="0.25">
      <c r="A181" s="39" t="s">
        <v>187</v>
      </c>
      <c r="B181" s="39">
        <v>6312</v>
      </c>
      <c r="C181" s="39" t="s">
        <v>399</v>
      </c>
    </row>
    <row r="182" spans="1:3" x14ac:dyDescent="0.25">
      <c r="A182" s="39" t="s">
        <v>187</v>
      </c>
      <c r="B182" s="39">
        <v>6321</v>
      </c>
      <c r="C182" s="39" t="s">
        <v>401</v>
      </c>
    </row>
    <row r="183" spans="1:3" x14ac:dyDescent="0.25">
      <c r="A183" s="39" t="s">
        <v>187</v>
      </c>
      <c r="B183" s="39">
        <v>6322</v>
      </c>
      <c r="C183" s="39" t="s">
        <v>402</v>
      </c>
    </row>
    <row r="184" spans="1:3" x14ac:dyDescent="0.25">
      <c r="A184" s="39" t="s">
        <v>187</v>
      </c>
      <c r="B184" s="39">
        <v>6323</v>
      </c>
      <c r="C184" s="39" t="s">
        <v>403</v>
      </c>
    </row>
    <row r="185" spans="1:3" x14ac:dyDescent="0.25">
      <c r="A185" s="39" t="s">
        <v>187</v>
      </c>
      <c r="B185" s="39">
        <v>6324</v>
      </c>
      <c r="C185" s="39" t="s">
        <v>404</v>
      </c>
    </row>
    <row r="186" spans="1:3" x14ac:dyDescent="0.25">
      <c r="A186" s="39" t="s">
        <v>187</v>
      </c>
      <c r="B186" s="39">
        <v>6331</v>
      </c>
      <c r="C186" s="39" t="s">
        <v>406</v>
      </c>
    </row>
    <row r="187" spans="1:3" x14ac:dyDescent="0.25">
      <c r="A187" s="39" t="s">
        <v>187</v>
      </c>
      <c r="B187" s="39">
        <v>6332</v>
      </c>
      <c r="C187" s="39" t="s">
        <v>407</v>
      </c>
    </row>
    <row r="188" spans="1:3" x14ac:dyDescent="0.25">
      <c r="A188" s="39" t="s">
        <v>187</v>
      </c>
      <c r="B188" s="39">
        <v>6341</v>
      </c>
      <c r="C188" s="39" t="s">
        <v>409</v>
      </c>
    </row>
    <row r="189" spans="1:3" x14ac:dyDescent="0.25">
      <c r="A189" s="39" t="s">
        <v>187</v>
      </c>
      <c r="B189" s="39">
        <v>6342</v>
      </c>
      <c r="C189" s="39" t="s">
        <v>410</v>
      </c>
    </row>
    <row r="190" spans="1:3" x14ac:dyDescent="0.25">
      <c r="A190" s="39" t="s">
        <v>187</v>
      </c>
      <c r="B190" s="39">
        <v>6351</v>
      </c>
      <c r="C190" s="39" t="s">
        <v>266</v>
      </c>
    </row>
    <row r="191" spans="1:3" x14ac:dyDescent="0.25">
      <c r="A191" s="39" t="s">
        <v>187</v>
      </c>
      <c r="B191" s="39">
        <v>6352</v>
      </c>
      <c r="C191" s="39" t="s">
        <v>267</v>
      </c>
    </row>
    <row r="192" spans="1:3" x14ac:dyDescent="0.25">
      <c r="A192" s="39" t="s">
        <v>187</v>
      </c>
      <c r="B192" s="39">
        <v>6361</v>
      </c>
      <c r="C192" s="39" t="s">
        <v>412</v>
      </c>
    </row>
    <row r="193" spans="1:3" x14ac:dyDescent="0.25">
      <c r="A193" s="39" t="s">
        <v>187</v>
      </c>
      <c r="B193" s="39">
        <v>6362</v>
      </c>
      <c r="C193" s="39" t="s">
        <v>413</v>
      </c>
    </row>
    <row r="194" spans="1:3" x14ac:dyDescent="0.25">
      <c r="A194" s="39" t="s">
        <v>187</v>
      </c>
      <c r="B194" s="39">
        <v>6381</v>
      </c>
      <c r="C194" s="39" t="s">
        <v>362</v>
      </c>
    </row>
    <row r="195" spans="1:3" x14ac:dyDescent="0.25">
      <c r="A195" s="39" t="s">
        <v>187</v>
      </c>
      <c r="B195" s="39">
        <v>6382</v>
      </c>
      <c r="C195" s="39" t="s">
        <v>363</v>
      </c>
    </row>
    <row r="196" spans="1:3" x14ac:dyDescent="0.25">
      <c r="A196" s="39" t="s">
        <v>187</v>
      </c>
      <c r="B196" s="39">
        <v>6391</v>
      </c>
      <c r="C196" s="39" t="s">
        <v>364</v>
      </c>
    </row>
    <row r="197" spans="1:3" x14ac:dyDescent="0.25">
      <c r="A197" s="39" t="s">
        <v>187</v>
      </c>
      <c r="B197" s="39">
        <v>6392</v>
      </c>
      <c r="C197" s="39" t="s">
        <v>365</v>
      </c>
    </row>
    <row r="198" spans="1:3" x14ac:dyDescent="0.25">
      <c r="A198" s="39" t="s">
        <v>187</v>
      </c>
      <c r="B198" s="39">
        <v>6393</v>
      </c>
      <c r="C198" s="39" t="s">
        <v>366</v>
      </c>
    </row>
    <row r="199" spans="1:3" x14ac:dyDescent="0.25">
      <c r="A199" s="39" t="s">
        <v>187</v>
      </c>
      <c r="B199" s="39">
        <v>6394</v>
      </c>
      <c r="C199" s="39" t="s">
        <v>367</v>
      </c>
    </row>
    <row r="200" spans="1:3" x14ac:dyDescent="0.25">
      <c r="A200" s="39" t="s">
        <v>187</v>
      </c>
      <c r="B200" s="39">
        <v>6412</v>
      </c>
      <c r="C200" s="39" t="s">
        <v>415</v>
      </c>
    </row>
    <row r="201" spans="1:3" x14ac:dyDescent="0.25">
      <c r="A201" s="39" t="s">
        <v>187</v>
      </c>
      <c r="B201" s="39">
        <v>6413</v>
      </c>
      <c r="C201" s="39" t="s">
        <v>416</v>
      </c>
    </row>
    <row r="202" spans="1:3" x14ac:dyDescent="0.25">
      <c r="A202" s="39" t="s">
        <v>187</v>
      </c>
      <c r="B202" s="39">
        <v>6414</v>
      </c>
      <c r="C202" s="39" t="s">
        <v>417</v>
      </c>
    </row>
    <row r="203" spans="1:3" x14ac:dyDescent="0.25">
      <c r="A203" s="39" t="s">
        <v>187</v>
      </c>
      <c r="B203" s="39">
        <v>6415</v>
      </c>
      <c r="C203" s="39" t="s">
        <v>418</v>
      </c>
    </row>
    <row r="204" spans="1:3" x14ac:dyDescent="0.25">
      <c r="A204" s="39" t="s">
        <v>187</v>
      </c>
      <c r="B204" s="39">
        <v>6416</v>
      </c>
      <c r="C204" s="39" t="s">
        <v>419</v>
      </c>
    </row>
    <row r="205" spans="1:3" x14ac:dyDescent="0.25">
      <c r="A205" s="39" t="s">
        <v>187</v>
      </c>
      <c r="B205" s="39">
        <v>6417</v>
      </c>
      <c r="C205" s="39" t="s">
        <v>420</v>
      </c>
    </row>
    <row r="206" spans="1:3" x14ac:dyDescent="0.25">
      <c r="A206" s="39" t="s">
        <v>187</v>
      </c>
      <c r="B206" s="39">
        <v>6419</v>
      </c>
      <c r="C206" s="39" t="s">
        <v>421</v>
      </c>
    </row>
    <row r="207" spans="1:3" x14ac:dyDescent="0.25">
      <c r="A207" s="39" t="s">
        <v>187</v>
      </c>
      <c r="B207" s="39">
        <v>6421</v>
      </c>
      <c r="C207" s="39" t="s">
        <v>423</v>
      </c>
    </row>
    <row r="208" spans="1:3" x14ac:dyDescent="0.25">
      <c r="A208" s="39" t="s">
        <v>187</v>
      </c>
      <c r="B208" s="39">
        <v>6422</v>
      </c>
      <c r="C208" s="39" t="s">
        <v>424</v>
      </c>
    </row>
    <row r="209" spans="1:3" x14ac:dyDescent="0.25">
      <c r="A209" s="39" t="s">
        <v>187</v>
      </c>
      <c r="B209" s="39">
        <v>6423</v>
      </c>
      <c r="C209" s="39" t="s">
        <v>425</v>
      </c>
    </row>
    <row r="210" spans="1:3" x14ac:dyDescent="0.25">
      <c r="A210" s="39" t="s">
        <v>187</v>
      </c>
      <c r="B210" s="39">
        <v>6424</v>
      </c>
      <c r="C210" s="39" t="s">
        <v>426</v>
      </c>
    </row>
    <row r="211" spans="1:3" x14ac:dyDescent="0.25">
      <c r="A211" s="39" t="s">
        <v>187</v>
      </c>
      <c r="B211" s="39">
        <v>6425</v>
      </c>
      <c r="C211" s="39" t="s">
        <v>427</v>
      </c>
    </row>
    <row r="212" spans="1:3" x14ac:dyDescent="0.25">
      <c r="A212" s="39" t="s">
        <v>187</v>
      </c>
      <c r="B212" s="39">
        <v>6429</v>
      </c>
      <c r="C212" s="39" t="s">
        <v>428</v>
      </c>
    </row>
    <row r="213" spans="1:3" x14ac:dyDescent="0.25">
      <c r="A213" s="39" t="s">
        <v>187</v>
      </c>
      <c r="B213" s="39">
        <v>6431</v>
      </c>
      <c r="C213" s="39" t="s">
        <v>430</v>
      </c>
    </row>
    <row r="214" spans="1:3" x14ac:dyDescent="0.25">
      <c r="A214" s="39" t="s">
        <v>187</v>
      </c>
      <c r="B214" s="39">
        <v>6432</v>
      </c>
      <c r="C214" s="39" t="s">
        <v>431</v>
      </c>
    </row>
    <row r="215" spans="1:3" x14ac:dyDescent="0.25">
      <c r="A215" s="39" t="s">
        <v>187</v>
      </c>
      <c r="B215" s="39">
        <v>6433</v>
      </c>
      <c r="C215" s="39" t="s">
        <v>432</v>
      </c>
    </row>
    <row r="216" spans="1:3" x14ac:dyDescent="0.25">
      <c r="A216" s="39" t="s">
        <v>187</v>
      </c>
      <c r="B216" s="39">
        <v>6434</v>
      </c>
      <c r="C216" s="39" t="s">
        <v>433</v>
      </c>
    </row>
    <row r="217" spans="1:3" x14ac:dyDescent="0.25">
      <c r="A217" s="39" t="s">
        <v>187</v>
      </c>
      <c r="B217" s="39">
        <v>6435</v>
      </c>
      <c r="C217" s="39" t="s">
        <v>434</v>
      </c>
    </row>
    <row r="218" spans="1:3" x14ac:dyDescent="0.25">
      <c r="A218" s="39" t="s">
        <v>187</v>
      </c>
      <c r="B218" s="39">
        <v>6436</v>
      </c>
      <c r="C218" s="39" t="s">
        <v>435</v>
      </c>
    </row>
    <row r="219" spans="1:3" x14ac:dyDescent="0.25">
      <c r="A219" s="39" t="s">
        <v>187</v>
      </c>
      <c r="B219" s="39">
        <v>6437</v>
      </c>
      <c r="C219" s="39" t="s">
        <v>436</v>
      </c>
    </row>
    <row r="220" spans="1:3" x14ac:dyDescent="0.25">
      <c r="A220" s="39" t="s">
        <v>187</v>
      </c>
      <c r="B220" s="39">
        <v>6442</v>
      </c>
      <c r="C220" s="39" t="s">
        <v>438</v>
      </c>
    </row>
    <row r="221" spans="1:3" x14ac:dyDescent="0.25">
      <c r="A221" s="39" t="s">
        <v>187</v>
      </c>
      <c r="B221" s="39">
        <v>6443</v>
      </c>
      <c r="C221" s="39" t="s">
        <v>439</v>
      </c>
    </row>
    <row r="222" spans="1:3" x14ac:dyDescent="0.25">
      <c r="A222" s="39" t="s">
        <v>187</v>
      </c>
      <c r="B222" s="39">
        <v>6444</v>
      </c>
      <c r="C222" s="39" t="s">
        <v>440</v>
      </c>
    </row>
    <row r="223" spans="1:3" x14ac:dyDescent="0.25">
      <c r="A223" s="39" t="s">
        <v>187</v>
      </c>
      <c r="B223" s="39">
        <v>6445</v>
      </c>
      <c r="C223" s="39" t="s">
        <v>441</v>
      </c>
    </row>
    <row r="224" spans="1:3" x14ac:dyDescent="0.25">
      <c r="A224" s="39" t="s">
        <v>187</v>
      </c>
      <c r="B224" s="39">
        <v>6446</v>
      </c>
      <c r="C224" s="39" t="s">
        <v>442</v>
      </c>
    </row>
    <row r="225" spans="1:3" x14ac:dyDescent="0.25">
      <c r="A225" s="39" t="s">
        <v>187</v>
      </c>
      <c r="B225" s="39">
        <v>6447</v>
      </c>
      <c r="C225" s="39" t="s">
        <v>443</v>
      </c>
    </row>
    <row r="226" spans="1:3" x14ac:dyDescent="0.25">
      <c r="A226" s="39" t="s">
        <v>187</v>
      </c>
      <c r="B226" s="39">
        <v>6511</v>
      </c>
      <c r="C226" s="39" t="s">
        <v>268</v>
      </c>
    </row>
    <row r="227" spans="1:3" x14ac:dyDescent="0.25">
      <c r="A227" s="39" t="s">
        <v>187</v>
      </c>
      <c r="B227" s="39">
        <v>6512</v>
      </c>
      <c r="C227" s="39" t="s">
        <v>269</v>
      </c>
    </row>
    <row r="228" spans="1:3" x14ac:dyDescent="0.25">
      <c r="A228" s="39" t="s">
        <v>187</v>
      </c>
      <c r="B228" s="39">
        <v>6513</v>
      </c>
      <c r="C228" s="39" t="s">
        <v>270</v>
      </c>
    </row>
    <row r="229" spans="1:3" x14ac:dyDescent="0.25">
      <c r="A229" s="39" t="s">
        <v>187</v>
      </c>
      <c r="B229" s="39">
        <v>6514</v>
      </c>
      <c r="C229" s="39" t="s">
        <v>271</v>
      </c>
    </row>
    <row r="230" spans="1:3" x14ac:dyDescent="0.25">
      <c r="A230" s="39" t="s">
        <v>187</v>
      </c>
      <c r="B230" s="39">
        <v>6521</v>
      </c>
      <c r="C230" s="39" t="s">
        <v>272</v>
      </c>
    </row>
    <row r="231" spans="1:3" x14ac:dyDescent="0.25">
      <c r="A231" s="39" t="s">
        <v>187</v>
      </c>
      <c r="B231" s="39">
        <v>6522</v>
      </c>
      <c r="C231" s="39" t="s">
        <v>273</v>
      </c>
    </row>
    <row r="232" spans="1:3" x14ac:dyDescent="0.25">
      <c r="A232" s="39" t="s">
        <v>187</v>
      </c>
      <c r="B232" s="39">
        <v>6524</v>
      </c>
      <c r="C232" s="39" t="s">
        <v>274</v>
      </c>
    </row>
    <row r="233" spans="1:3" x14ac:dyDescent="0.25">
      <c r="A233" s="39" t="s">
        <v>187</v>
      </c>
      <c r="B233" s="39">
        <v>6525</v>
      </c>
      <c r="C233" s="39" t="s">
        <v>275</v>
      </c>
    </row>
    <row r="234" spans="1:3" x14ac:dyDescent="0.25">
      <c r="A234" s="39" t="s">
        <v>187</v>
      </c>
      <c r="B234" s="39">
        <v>6526</v>
      </c>
      <c r="C234" s="39" t="s">
        <v>276</v>
      </c>
    </row>
    <row r="235" spans="1:3" x14ac:dyDescent="0.25">
      <c r="A235" s="39" t="s">
        <v>187</v>
      </c>
      <c r="B235" s="39">
        <v>6527</v>
      </c>
      <c r="C235" s="39" t="s">
        <v>277</v>
      </c>
    </row>
    <row r="236" spans="1:3" x14ac:dyDescent="0.25">
      <c r="A236" s="39" t="s">
        <v>187</v>
      </c>
      <c r="B236" s="39">
        <v>6528</v>
      </c>
      <c r="C236" s="39" t="s">
        <v>445</v>
      </c>
    </row>
    <row r="237" spans="1:3" x14ac:dyDescent="0.25">
      <c r="A237" s="39" t="s">
        <v>187</v>
      </c>
      <c r="B237" s="39">
        <v>6531</v>
      </c>
      <c r="C237" s="39" t="s">
        <v>278</v>
      </c>
    </row>
    <row r="238" spans="1:3" x14ac:dyDescent="0.25">
      <c r="A238" s="39" t="s">
        <v>187</v>
      </c>
      <c r="B238" s="39">
        <v>6532</v>
      </c>
      <c r="C238" s="39" t="s">
        <v>279</v>
      </c>
    </row>
    <row r="239" spans="1:3" x14ac:dyDescent="0.25">
      <c r="A239" s="39" t="s">
        <v>187</v>
      </c>
      <c r="B239" s="39">
        <v>6533</v>
      </c>
      <c r="C239" s="39" t="s">
        <v>280</v>
      </c>
    </row>
    <row r="240" spans="1:3" x14ac:dyDescent="0.25">
      <c r="A240" s="39" t="s">
        <v>187</v>
      </c>
      <c r="B240" s="39">
        <v>6614</v>
      </c>
      <c r="C240" s="39" t="s">
        <v>447</v>
      </c>
    </row>
    <row r="241" spans="1:3" x14ac:dyDescent="0.25">
      <c r="A241" s="39" t="s">
        <v>187</v>
      </c>
      <c r="B241" s="39">
        <v>6615</v>
      </c>
      <c r="C241" s="39" t="s">
        <v>448</v>
      </c>
    </row>
    <row r="242" spans="1:3" x14ac:dyDescent="0.25">
      <c r="A242" s="39" t="s">
        <v>187</v>
      </c>
      <c r="B242" s="39">
        <v>6631</v>
      </c>
      <c r="C242" s="39" t="s">
        <v>376</v>
      </c>
    </row>
    <row r="243" spans="1:3" x14ac:dyDescent="0.25">
      <c r="A243" s="39" t="s">
        <v>187</v>
      </c>
      <c r="B243" s="39">
        <v>6632</v>
      </c>
      <c r="C243" s="39" t="s">
        <v>380</v>
      </c>
    </row>
    <row r="244" spans="1:3" x14ac:dyDescent="0.25">
      <c r="A244" s="39" t="s">
        <v>187</v>
      </c>
      <c r="B244" s="39">
        <v>6711</v>
      </c>
      <c r="C244" s="39" t="s">
        <v>449</v>
      </c>
    </row>
    <row r="245" spans="1:3" x14ac:dyDescent="0.25">
      <c r="A245" s="39" t="s">
        <v>187</v>
      </c>
      <c r="B245" s="39">
        <v>6712</v>
      </c>
      <c r="C245" s="39" t="s">
        <v>450</v>
      </c>
    </row>
    <row r="246" spans="1:3" x14ac:dyDescent="0.25">
      <c r="A246" s="39" t="s">
        <v>187</v>
      </c>
      <c r="B246" s="39">
        <v>6714</v>
      </c>
      <c r="C246" s="39" t="s">
        <v>451</v>
      </c>
    </row>
    <row r="247" spans="1:3" x14ac:dyDescent="0.25">
      <c r="A247" s="39" t="s">
        <v>187</v>
      </c>
      <c r="B247" s="39">
        <v>6731</v>
      </c>
      <c r="C247" s="39" t="s">
        <v>452</v>
      </c>
    </row>
    <row r="248" spans="1:3" x14ac:dyDescent="0.25">
      <c r="A248" s="39" t="s">
        <v>187</v>
      </c>
      <c r="B248" s="39">
        <v>6811</v>
      </c>
      <c r="C248" s="39" t="s">
        <v>281</v>
      </c>
    </row>
    <row r="249" spans="1:3" x14ac:dyDescent="0.25">
      <c r="A249" s="39" t="s">
        <v>187</v>
      </c>
      <c r="B249" s="39">
        <v>6812</v>
      </c>
      <c r="C249" s="39" t="s">
        <v>282</v>
      </c>
    </row>
    <row r="250" spans="1:3" x14ac:dyDescent="0.25">
      <c r="A250" s="39" t="s">
        <v>187</v>
      </c>
      <c r="B250" s="39">
        <v>6813</v>
      </c>
      <c r="C250" s="39" t="s">
        <v>283</v>
      </c>
    </row>
    <row r="251" spans="1:3" x14ac:dyDescent="0.25">
      <c r="A251" s="39" t="s">
        <v>187</v>
      </c>
      <c r="B251" s="39">
        <v>6814</v>
      </c>
      <c r="C251" s="39" t="s">
        <v>284</v>
      </c>
    </row>
    <row r="252" spans="1:3" x14ac:dyDescent="0.25">
      <c r="A252" s="39" t="s">
        <v>187</v>
      </c>
      <c r="B252" s="39">
        <v>6815</v>
      </c>
      <c r="C252" s="39" t="s">
        <v>285</v>
      </c>
    </row>
    <row r="253" spans="1:3" x14ac:dyDescent="0.25">
      <c r="A253" s="39" t="s">
        <v>187</v>
      </c>
      <c r="B253" s="39">
        <v>6816</v>
      </c>
      <c r="C253" s="39" t="s">
        <v>286</v>
      </c>
    </row>
    <row r="254" spans="1:3" x14ac:dyDescent="0.25">
      <c r="A254" s="39" t="s">
        <v>187</v>
      </c>
      <c r="B254" s="39">
        <v>6817</v>
      </c>
      <c r="C254" s="39" t="s">
        <v>287</v>
      </c>
    </row>
    <row r="255" spans="1:3" x14ac:dyDescent="0.25">
      <c r="A255" s="39" t="s">
        <v>187</v>
      </c>
      <c r="B255" s="39">
        <v>6818</v>
      </c>
      <c r="C255" s="39" t="s">
        <v>288</v>
      </c>
    </row>
    <row r="256" spans="1:3" x14ac:dyDescent="0.25">
      <c r="A256" s="39" t="s">
        <v>187</v>
      </c>
      <c r="B256" s="39">
        <v>6819</v>
      </c>
      <c r="C256" s="39" t="s">
        <v>289</v>
      </c>
    </row>
    <row r="257" spans="1:3" x14ac:dyDescent="0.25">
      <c r="A257" s="39" t="s">
        <v>187</v>
      </c>
      <c r="B257" s="39">
        <v>6831</v>
      </c>
      <c r="C257" s="39" t="s">
        <v>290</v>
      </c>
    </row>
    <row r="258" spans="1:3" x14ac:dyDescent="0.25">
      <c r="A258" s="39" t="s">
        <v>187</v>
      </c>
      <c r="B258" s="39">
        <v>6911</v>
      </c>
      <c r="C258" s="39" t="s">
        <v>454</v>
      </c>
    </row>
    <row r="259" spans="1:3" x14ac:dyDescent="0.25">
      <c r="A259" s="39" t="s">
        <v>187</v>
      </c>
      <c r="B259" s="39">
        <v>6921</v>
      </c>
      <c r="C259" s="39" t="s">
        <v>226</v>
      </c>
    </row>
    <row r="260" spans="1:3" x14ac:dyDescent="0.25">
      <c r="A260" s="39" t="s">
        <v>187</v>
      </c>
      <c r="B260" s="39">
        <v>9111</v>
      </c>
      <c r="C260" s="39" t="s">
        <v>465</v>
      </c>
    </row>
    <row r="261" spans="1:3" x14ac:dyDescent="0.25">
      <c r="A261" s="39" t="s">
        <v>187</v>
      </c>
      <c r="B261" s="39">
        <v>9112</v>
      </c>
      <c r="C261" s="39" t="s">
        <v>466</v>
      </c>
    </row>
    <row r="262" spans="1:3" x14ac:dyDescent="0.25">
      <c r="A262" s="39" t="s">
        <v>187</v>
      </c>
      <c r="B262" s="39">
        <v>9121</v>
      </c>
      <c r="C262" s="39" t="s">
        <v>467</v>
      </c>
    </row>
    <row r="263" spans="1:3" x14ac:dyDescent="0.25">
      <c r="A263" s="39" t="s">
        <v>187</v>
      </c>
      <c r="B263" s="39">
        <v>9122</v>
      </c>
      <c r="C263" s="39" t="s">
        <v>468</v>
      </c>
    </row>
    <row r="264" spans="1:3" x14ac:dyDescent="0.25">
      <c r="A264" s="39" t="s">
        <v>187</v>
      </c>
      <c r="B264" s="39">
        <v>9151</v>
      </c>
      <c r="C264" s="39" t="s">
        <v>469</v>
      </c>
    </row>
    <row r="265" spans="1:3" x14ac:dyDescent="0.25">
      <c r="A265" s="39" t="s">
        <v>187</v>
      </c>
      <c r="B265" s="39">
        <v>9152</v>
      </c>
      <c r="C265" s="39" t="s">
        <v>470</v>
      </c>
    </row>
    <row r="266" spans="1:3" x14ac:dyDescent="0.25">
      <c r="A266" s="39" t="s">
        <v>187</v>
      </c>
      <c r="B266" s="39">
        <v>9211</v>
      </c>
      <c r="C266" s="39" t="s">
        <v>471</v>
      </c>
    </row>
    <row r="267" spans="1:3" x14ac:dyDescent="0.25">
      <c r="A267" s="39" t="s">
        <v>187</v>
      </c>
      <c r="B267" s="39">
        <v>9212</v>
      </c>
      <c r="C267" s="39" t="s">
        <v>472</v>
      </c>
    </row>
    <row r="268" spans="1:3" x14ac:dyDescent="0.25">
      <c r="A268" s="39" t="s">
        <v>187</v>
      </c>
      <c r="B268" s="39">
        <v>9213</v>
      </c>
      <c r="C268" s="39" t="s">
        <v>473</v>
      </c>
    </row>
    <row r="269" spans="1:3" x14ac:dyDescent="0.25">
      <c r="A269" s="39" t="s">
        <v>187</v>
      </c>
      <c r="B269" s="39">
        <v>9221</v>
      </c>
      <c r="C269" s="39" t="s">
        <v>474</v>
      </c>
    </row>
    <row r="270" spans="1:3" x14ac:dyDescent="0.25">
      <c r="A270" s="39" t="s">
        <v>187</v>
      </c>
      <c r="B270" s="39">
        <v>9222</v>
      </c>
      <c r="C270" s="39" t="s">
        <v>475</v>
      </c>
    </row>
    <row r="271" spans="1:3" x14ac:dyDescent="0.25">
      <c r="A271" s="39" t="s">
        <v>187</v>
      </c>
      <c r="B271" s="39">
        <v>9611</v>
      </c>
      <c r="C271" s="39" t="s">
        <v>227</v>
      </c>
    </row>
    <row r="272" spans="1:3" x14ac:dyDescent="0.25">
      <c r="A272" s="39" t="s">
        <v>187</v>
      </c>
      <c r="B272" s="39">
        <v>9612</v>
      </c>
      <c r="C272" s="39" t="s">
        <v>235</v>
      </c>
    </row>
    <row r="273" spans="1:3" x14ac:dyDescent="0.25">
      <c r="A273" s="39" t="s">
        <v>187</v>
      </c>
      <c r="B273" s="39">
        <v>9613</v>
      </c>
      <c r="C273" s="39" t="s">
        <v>240</v>
      </c>
    </row>
    <row r="274" spans="1:3" x14ac:dyDescent="0.25">
      <c r="A274" s="39" t="s">
        <v>187</v>
      </c>
      <c r="B274" s="39">
        <v>9614</v>
      </c>
      <c r="C274" s="39" t="s">
        <v>246</v>
      </c>
    </row>
    <row r="275" spans="1:3" x14ac:dyDescent="0.25">
      <c r="A275" s="39" t="s">
        <v>187</v>
      </c>
      <c r="B275" s="39">
        <v>9615</v>
      </c>
      <c r="C275" s="39" t="s">
        <v>254</v>
      </c>
    </row>
    <row r="276" spans="1:3" x14ac:dyDescent="0.25">
      <c r="A276" s="39" t="s">
        <v>187</v>
      </c>
      <c r="B276" s="39">
        <v>9616</v>
      </c>
      <c r="C276" s="39" t="s">
        <v>257</v>
      </c>
    </row>
    <row r="277" spans="1:3" x14ac:dyDescent="0.25">
      <c r="A277" s="39" t="s">
        <v>187</v>
      </c>
      <c r="B277" s="39">
        <v>9621</v>
      </c>
      <c r="C277" s="39" t="s">
        <v>476</v>
      </c>
    </row>
    <row r="278" spans="1:3" x14ac:dyDescent="0.25">
      <c r="A278" s="39" t="s">
        <v>187</v>
      </c>
      <c r="B278" s="39">
        <v>9622</v>
      </c>
      <c r="C278" s="39" t="s">
        <v>477</v>
      </c>
    </row>
    <row r="279" spans="1:3" x14ac:dyDescent="0.25">
      <c r="A279" s="39" t="s">
        <v>187</v>
      </c>
      <c r="B279" s="39">
        <v>9623</v>
      </c>
      <c r="C279" s="39" t="s">
        <v>478</v>
      </c>
    </row>
    <row r="280" spans="1:3" x14ac:dyDescent="0.25">
      <c r="A280" s="39" t="s">
        <v>187</v>
      </c>
      <c r="B280" s="39">
        <v>9631</v>
      </c>
      <c r="C280" s="39" t="s">
        <v>397</v>
      </c>
    </row>
    <row r="281" spans="1:3" x14ac:dyDescent="0.25">
      <c r="A281" s="39" t="s">
        <v>187</v>
      </c>
      <c r="B281" s="39">
        <v>9632</v>
      </c>
      <c r="C281" s="39" t="s">
        <v>400</v>
      </c>
    </row>
    <row r="282" spans="1:3" x14ac:dyDescent="0.25">
      <c r="A282" s="39" t="s">
        <v>187</v>
      </c>
      <c r="B282" s="39">
        <v>9633</v>
      </c>
      <c r="C282" s="39" t="s">
        <v>405</v>
      </c>
    </row>
    <row r="283" spans="1:3" x14ac:dyDescent="0.25">
      <c r="A283" s="39" t="s">
        <v>187</v>
      </c>
      <c r="B283" s="39">
        <v>9634</v>
      </c>
      <c r="C283" s="39" t="s">
        <v>408</v>
      </c>
    </row>
    <row r="284" spans="1:3" x14ac:dyDescent="0.25">
      <c r="A284" s="39" t="s">
        <v>187</v>
      </c>
      <c r="B284" s="39">
        <v>9635</v>
      </c>
      <c r="C284" s="39" t="s">
        <v>265</v>
      </c>
    </row>
    <row r="285" spans="1:3" x14ac:dyDescent="0.25">
      <c r="A285" s="39" t="s">
        <v>187</v>
      </c>
      <c r="B285" s="39">
        <v>9636</v>
      </c>
      <c r="C285" s="39" t="s">
        <v>411</v>
      </c>
    </row>
    <row r="286" spans="1:3" x14ac:dyDescent="0.25">
      <c r="A286" s="39" t="s">
        <v>187</v>
      </c>
      <c r="B286" s="39">
        <v>9638</v>
      </c>
      <c r="C286" s="39" t="s">
        <v>361</v>
      </c>
    </row>
    <row r="287" spans="1:3" x14ac:dyDescent="0.25">
      <c r="A287" s="39" t="s">
        <v>187</v>
      </c>
      <c r="B287" s="39">
        <v>9641</v>
      </c>
      <c r="C287" s="39" t="s">
        <v>414</v>
      </c>
    </row>
    <row r="288" spans="1:3" x14ac:dyDescent="0.25">
      <c r="A288" s="39" t="s">
        <v>187</v>
      </c>
      <c r="B288" s="39">
        <v>9642</v>
      </c>
      <c r="C288" s="39" t="s">
        <v>422</v>
      </c>
    </row>
    <row r="289" spans="1:3" x14ac:dyDescent="0.25">
      <c r="A289" s="39" t="s">
        <v>187</v>
      </c>
      <c r="B289" s="39">
        <v>9643</v>
      </c>
      <c r="C289" s="39" t="s">
        <v>429</v>
      </c>
    </row>
    <row r="290" spans="1:3" x14ac:dyDescent="0.25">
      <c r="A290" s="39" t="s">
        <v>187</v>
      </c>
      <c r="B290" s="39">
        <v>9644</v>
      </c>
      <c r="C290" s="39" t="s">
        <v>437</v>
      </c>
    </row>
    <row r="291" spans="1:3" x14ac:dyDescent="0.25">
      <c r="A291" s="39" t="s">
        <v>187</v>
      </c>
      <c r="B291" s="39">
        <v>9651</v>
      </c>
      <c r="C291" s="39" t="s">
        <v>327</v>
      </c>
    </row>
    <row r="292" spans="1:3" x14ac:dyDescent="0.25">
      <c r="A292" s="39" t="s">
        <v>187</v>
      </c>
      <c r="B292" s="39">
        <v>9652</v>
      </c>
      <c r="C292" s="39" t="s">
        <v>444</v>
      </c>
    </row>
    <row r="293" spans="1:3" x14ac:dyDescent="0.25">
      <c r="A293" s="39" t="s">
        <v>187</v>
      </c>
      <c r="B293" s="39">
        <v>9653</v>
      </c>
      <c r="C293" s="39" t="s">
        <v>446</v>
      </c>
    </row>
    <row r="294" spans="1:3" x14ac:dyDescent="0.25">
      <c r="A294" s="39" t="s">
        <v>187</v>
      </c>
      <c r="B294" s="39">
        <v>9661</v>
      </c>
      <c r="C294" s="39" t="s">
        <v>479</v>
      </c>
    </row>
    <row r="295" spans="1:3" x14ac:dyDescent="0.25">
      <c r="A295" s="39" t="s">
        <v>187</v>
      </c>
      <c r="B295" s="39">
        <v>9673</v>
      </c>
      <c r="C295" s="39" t="s">
        <v>480</v>
      </c>
    </row>
    <row r="296" spans="1:3" x14ac:dyDescent="0.25">
      <c r="A296" s="39" t="s">
        <v>187</v>
      </c>
      <c r="B296" s="39">
        <v>9681</v>
      </c>
      <c r="C296" s="39" t="s">
        <v>453</v>
      </c>
    </row>
    <row r="297" spans="1:3" x14ac:dyDescent="0.25">
      <c r="A297" s="39" t="s">
        <v>187</v>
      </c>
      <c r="B297" s="39">
        <v>9683</v>
      </c>
      <c r="C297" s="39" t="s">
        <v>290</v>
      </c>
    </row>
    <row r="298" spans="1:3" x14ac:dyDescent="0.25">
      <c r="A298" s="39" t="s">
        <v>187</v>
      </c>
      <c r="B298" s="39">
        <v>9711</v>
      </c>
      <c r="C298" s="39" t="s">
        <v>455</v>
      </c>
    </row>
    <row r="299" spans="1:3" x14ac:dyDescent="0.25">
      <c r="A299" s="39" t="s">
        <v>187</v>
      </c>
      <c r="B299" s="39">
        <v>9712</v>
      </c>
      <c r="C299" s="39" t="s">
        <v>456</v>
      </c>
    </row>
    <row r="300" spans="1:3" x14ac:dyDescent="0.25">
      <c r="A300" s="39" t="s">
        <v>187</v>
      </c>
      <c r="B300" s="39">
        <v>9721</v>
      </c>
      <c r="C300" s="39" t="s">
        <v>457</v>
      </c>
    </row>
    <row r="301" spans="1:3" x14ac:dyDescent="0.25">
      <c r="A301" s="39" t="s">
        <v>187</v>
      </c>
      <c r="B301" s="39">
        <v>9722</v>
      </c>
      <c r="C301" s="39" t="s">
        <v>458</v>
      </c>
    </row>
    <row r="302" spans="1:3" x14ac:dyDescent="0.25">
      <c r="A302" s="39" t="s">
        <v>187</v>
      </c>
      <c r="B302" s="39">
        <v>9723</v>
      </c>
      <c r="C302" s="39" t="s">
        <v>459</v>
      </c>
    </row>
    <row r="303" spans="1:3" x14ac:dyDescent="0.25">
      <c r="A303" s="39" t="s">
        <v>187</v>
      </c>
      <c r="B303" s="39">
        <v>9724</v>
      </c>
      <c r="C303" s="39" t="s">
        <v>460</v>
      </c>
    </row>
    <row r="304" spans="1:3" x14ac:dyDescent="0.25">
      <c r="A304" s="39" t="s">
        <v>187</v>
      </c>
      <c r="B304" s="39">
        <v>9725</v>
      </c>
      <c r="C304" s="39" t="s">
        <v>461</v>
      </c>
    </row>
    <row r="305" spans="1:3" x14ac:dyDescent="0.25">
      <c r="A305" s="39" t="s">
        <v>187</v>
      </c>
      <c r="B305" s="39">
        <v>9726</v>
      </c>
      <c r="C305" s="39" t="s">
        <v>462</v>
      </c>
    </row>
    <row r="306" spans="1:3" x14ac:dyDescent="0.25">
      <c r="A306" s="39" t="s">
        <v>187</v>
      </c>
      <c r="B306" s="39">
        <v>9731</v>
      </c>
      <c r="C306" s="39" t="s">
        <v>463</v>
      </c>
    </row>
    <row r="307" spans="1:3" x14ac:dyDescent="0.25">
      <c r="A307" s="39" t="s">
        <v>187</v>
      </c>
      <c r="B307" s="39">
        <v>9741</v>
      </c>
      <c r="C307" s="39" t="s">
        <v>464</v>
      </c>
    </row>
    <row r="308" spans="1:3" x14ac:dyDescent="0.25">
      <c r="A308" s="39" t="s">
        <v>187</v>
      </c>
      <c r="B308" s="39">
        <v>9811</v>
      </c>
      <c r="C308" s="39" t="s">
        <v>481</v>
      </c>
    </row>
    <row r="309" spans="1:3" x14ac:dyDescent="0.25">
      <c r="A309" s="39" t="s">
        <v>187</v>
      </c>
      <c r="B309" s="39">
        <v>9821</v>
      </c>
      <c r="C309" s="39" t="s">
        <v>482</v>
      </c>
    </row>
    <row r="310" spans="1:3" x14ac:dyDescent="0.25">
      <c r="A310" s="39" t="s">
        <v>187</v>
      </c>
      <c r="B310" s="39">
        <v>9911</v>
      </c>
      <c r="C310" s="39" t="s">
        <v>483</v>
      </c>
    </row>
    <row r="311" spans="1:3" x14ac:dyDescent="0.25">
      <c r="A311" s="39" t="s">
        <v>187</v>
      </c>
      <c r="B311" s="39">
        <v>9912</v>
      </c>
      <c r="C311" s="39" t="s">
        <v>484</v>
      </c>
    </row>
    <row r="312" spans="1:3" x14ac:dyDescent="0.25">
      <c r="A312" s="39" t="s">
        <v>187</v>
      </c>
      <c r="B312" s="39">
        <v>9913</v>
      </c>
      <c r="C312" s="39" t="s">
        <v>485</v>
      </c>
    </row>
    <row r="313" spans="1:3" x14ac:dyDescent="0.25">
      <c r="A313" s="39" t="s">
        <v>187</v>
      </c>
      <c r="B313" s="39">
        <v>9914</v>
      </c>
      <c r="C313" s="39" t="s">
        <v>486</v>
      </c>
    </row>
    <row r="314" spans="1:3" x14ac:dyDescent="0.25">
      <c r="A314" s="39" t="s">
        <v>187</v>
      </c>
      <c r="B314" s="39">
        <v>9919</v>
      </c>
      <c r="C314" s="39" t="s">
        <v>487</v>
      </c>
    </row>
    <row r="315" spans="1:3" x14ac:dyDescent="0.25">
      <c r="A315" s="39" t="s">
        <v>187</v>
      </c>
      <c r="B315" s="39">
        <v>9961</v>
      </c>
      <c r="C315" s="39" t="s">
        <v>483</v>
      </c>
    </row>
    <row r="316" spans="1:3" x14ac:dyDescent="0.25">
      <c r="A316" s="39" t="s">
        <v>187</v>
      </c>
      <c r="B316" s="39">
        <v>9962</v>
      </c>
      <c r="C316" s="39" t="s">
        <v>484</v>
      </c>
    </row>
    <row r="317" spans="1:3" x14ac:dyDescent="0.25">
      <c r="A317" s="39" t="s">
        <v>187</v>
      </c>
      <c r="B317" s="39">
        <v>9963</v>
      </c>
      <c r="C317" s="39" t="s">
        <v>485</v>
      </c>
    </row>
    <row r="318" spans="1:3" x14ac:dyDescent="0.25">
      <c r="A318" s="39" t="s">
        <v>187</v>
      </c>
      <c r="B318" s="39">
        <v>9964</v>
      </c>
      <c r="C318" s="39" t="s">
        <v>486</v>
      </c>
    </row>
    <row r="319" spans="1:3" x14ac:dyDescent="0.25">
      <c r="A319" s="39" t="s">
        <v>187</v>
      </c>
      <c r="B319" s="39">
        <v>9969</v>
      </c>
      <c r="C319" s="39" t="s">
        <v>487</v>
      </c>
    </row>
  </sheetData>
  <sheetProtection algorithmName="SHA-512" hashValue="K/M+zR0AAVbG5STTOxj3eKC79ErL0ZDEfBTt1wLdS7K3t5Xvf12HRZ5nWB1O49K8Aj38tInMuFKhLD2TFVkqXA==" saltValue="CxJyOEuerpaU71n/BnOI3A==" spinCount="100000" sheet="1" objects="1" scenarios="1"/>
  <autoFilter ref="A1:C2816" xr:uid="{00000000-0009-0000-0000-00000400000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4.9989318521683403E-2"/>
  </sheetPr>
  <dimension ref="A1:J50"/>
  <sheetViews>
    <sheetView workbookViewId="0">
      <selection activeCell="A2" sqref="A2:G2"/>
    </sheetView>
  </sheetViews>
  <sheetFormatPr defaultRowHeight="15" x14ac:dyDescent="0.25"/>
  <cols>
    <col min="1" max="1" width="4.42578125" customWidth="1"/>
    <col min="2" max="2" width="12" style="50" bestFit="1" customWidth="1"/>
    <col min="3" max="3" width="6" customWidth="1"/>
    <col min="4" max="4" width="61.7109375" customWidth="1"/>
    <col min="5" max="5" width="37.42578125" customWidth="1"/>
    <col min="6" max="6" width="23" bestFit="1" customWidth="1"/>
    <col min="7" max="7" width="9" customWidth="1"/>
    <col min="8" max="8" width="49.140625" customWidth="1"/>
    <col min="9" max="9" width="18.7109375" customWidth="1"/>
    <col min="10" max="10" width="12.140625" customWidth="1"/>
  </cols>
  <sheetData>
    <row r="1" spans="1:10" ht="24.75" thickTop="1" x14ac:dyDescent="0.25">
      <c r="A1" s="2" t="s">
        <v>2</v>
      </c>
      <c r="B1" s="10" t="s">
        <v>1</v>
      </c>
      <c r="C1" s="3" t="s">
        <v>3</v>
      </c>
      <c r="D1" s="3" t="s">
        <v>4</v>
      </c>
      <c r="E1" s="3" t="s">
        <v>5</v>
      </c>
      <c r="F1" s="3" t="s">
        <v>6</v>
      </c>
      <c r="G1" s="3" t="s">
        <v>7</v>
      </c>
      <c r="H1" s="3" t="s">
        <v>4</v>
      </c>
      <c r="I1" s="5" t="s">
        <v>38</v>
      </c>
      <c r="J1" s="5" t="s">
        <v>173</v>
      </c>
    </row>
    <row r="2" spans="1:10" x14ac:dyDescent="0.25">
      <c r="A2" s="11">
        <v>55</v>
      </c>
      <c r="B2" s="15">
        <v>35237547014</v>
      </c>
      <c r="C2" s="12">
        <v>49075</v>
      </c>
      <c r="D2" s="13" t="s">
        <v>39</v>
      </c>
      <c r="E2" s="13" t="s">
        <v>40</v>
      </c>
      <c r="F2" s="13" t="s">
        <v>8</v>
      </c>
      <c r="G2" s="16" t="s">
        <v>41</v>
      </c>
      <c r="H2" s="13" t="s">
        <v>39</v>
      </c>
      <c r="I2" s="17" t="s">
        <v>42</v>
      </c>
      <c r="J2" s="17" t="s">
        <v>174</v>
      </c>
    </row>
    <row r="3" spans="1:10" x14ac:dyDescent="0.25">
      <c r="A3" s="11">
        <v>56</v>
      </c>
      <c r="B3" s="15">
        <v>80099091562</v>
      </c>
      <c r="C3" s="12">
        <v>789</v>
      </c>
      <c r="D3" s="13" t="s">
        <v>43</v>
      </c>
      <c r="E3" s="13" t="s">
        <v>44</v>
      </c>
      <c r="F3" s="13" t="s">
        <v>15</v>
      </c>
      <c r="G3" s="14">
        <v>3316734</v>
      </c>
      <c r="H3" s="13" t="s">
        <v>43</v>
      </c>
      <c r="I3" s="17" t="s">
        <v>45</v>
      </c>
      <c r="J3" s="17" t="s">
        <v>155</v>
      </c>
    </row>
    <row r="4" spans="1:10" x14ac:dyDescent="0.25">
      <c r="A4" s="11">
        <v>57</v>
      </c>
      <c r="B4" s="15">
        <v>1076882554</v>
      </c>
      <c r="C4" s="12">
        <v>797</v>
      </c>
      <c r="D4" s="13" t="s">
        <v>46</v>
      </c>
      <c r="E4" s="13" t="s">
        <v>47</v>
      </c>
      <c r="F4" s="13" t="s">
        <v>31</v>
      </c>
      <c r="G4" s="14">
        <v>3303870</v>
      </c>
      <c r="H4" s="13" t="s">
        <v>46</v>
      </c>
      <c r="I4" s="17" t="s">
        <v>45</v>
      </c>
      <c r="J4" s="17" t="s">
        <v>155</v>
      </c>
    </row>
    <row r="5" spans="1:10" x14ac:dyDescent="0.25">
      <c r="A5" s="11">
        <v>58</v>
      </c>
      <c r="B5" s="15">
        <v>34694889661</v>
      </c>
      <c r="C5" s="12">
        <v>23577</v>
      </c>
      <c r="D5" s="13" t="s">
        <v>48</v>
      </c>
      <c r="E5" s="13" t="s">
        <v>49</v>
      </c>
      <c r="F5" s="13" t="s">
        <v>20</v>
      </c>
      <c r="G5" s="14">
        <v>1475444</v>
      </c>
      <c r="H5" s="13" t="s">
        <v>48</v>
      </c>
      <c r="I5" s="17" t="s">
        <v>45</v>
      </c>
      <c r="J5" s="17" t="s">
        <v>155</v>
      </c>
    </row>
    <row r="6" spans="1:10" x14ac:dyDescent="0.25">
      <c r="A6" s="11">
        <v>59</v>
      </c>
      <c r="B6" s="15">
        <v>99575902022</v>
      </c>
      <c r="C6" s="12">
        <v>801</v>
      </c>
      <c r="D6" s="13" t="s">
        <v>50</v>
      </c>
      <c r="E6" s="13" t="s">
        <v>51</v>
      </c>
      <c r="F6" s="13" t="s">
        <v>11</v>
      </c>
      <c r="G6" s="14">
        <v>3123367</v>
      </c>
      <c r="H6" s="13" t="s">
        <v>50</v>
      </c>
      <c r="I6" s="17" t="s">
        <v>45</v>
      </c>
      <c r="J6" s="17" t="s">
        <v>155</v>
      </c>
    </row>
    <row r="7" spans="1:10" x14ac:dyDescent="0.25">
      <c r="A7" s="11">
        <v>60</v>
      </c>
      <c r="B7" s="15">
        <v>61338774671</v>
      </c>
      <c r="C7" s="12">
        <v>810</v>
      </c>
      <c r="D7" s="13" t="s">
        <v>52</v>
      </c>
      <c r="E7" s="13" t="s">
        <v>53</v>
      </c>
      <c r="F7" s="13" t="s">
        <v>24</v>
      </c>
      <c r="G7" s="14">
        <v>3014223</v>
      </c>
      <c r="H7" s="13" t="s">
        <v>52</v>
      </c>
      <c r="I7" s="17" t="s">
        <v>45</v>
      </c>
      <c r="J7" s="17" t="s">
        <v>155</v>
      </c>
    </row>
    <row r="8" spans="1:10" x14ac:dyDescent="0.25">
      <c r="A8" s="11">
        <v>61</v>
      </c>
      <c r="B8" s="15">
        <v>55059300119</v>
      </c>
      <c r="C8" s="12">
        <v>828</v>
      </c>
      <c r="D8" s="13" t="s">
        <v>54</v>
      </c>
      <c r="E8" s="13" t="s">
        <v>16</v>
      </c>
      <c r="F8" s="13" t="s">
        <v>29</v>
      </c>
      <c r="G8" s="14">
        <v>3089240</v>
      </c>
      <c r="H8" s="13" t="s">
        <v>54</v>
      </c>
      <c r="I8" s="17" t="s">
        <v>45</v>
      </c>
      <c r="J8" s="17" t="s">
        <v>155</v>
      </c>
    </row>
    <row r="9" spans="1:10" x14ac:dyDescent="0.25">
      <c r="A9" s="11">
        <v>62</v>
      </c>
      <c r="B9" s="15">
        <v>16391096016</v>
      </c>
      <c r="C9" s="12">
        <v>836</v>
      </c>
      <c r="D9" s="13" t="s">
        <v>55</v>
      </c>
      <c r="E9" s="13" t="s">
        <v>56</v>
      </c>
      <c r="F9" s="13" t="s">
        <v>17</v>
      </c>
      <c r="G9" s="14">
        <v>3321088</v>
      </c>
      <c r="H9" s="13" t="s">
        <v>55</v>
      </c>
      <c r="I9" s="17" t="s">
        <v>45</v>
      </c>
      <c r="J9" s="17" t="s">
        <v>155</v>
      </c>
    </row>
    <row r="10" spans="1:10" x14ac:dyDescent="0.25">
      <c r="A10" s="11">
        <v>63</v>
      </c>
      <c r="B10" s="15">
        <v>35994268014</v>
      </c>
      <c r="C10" s="12">
        <v>844</v>
      </c>
      <c r="D10" s="13" t="s">
        <v>57</v>
      </c>
      <c r="E10" s="13" t="s">
        <v>58</v>
      </c>
      <c r="F10" s="13" t="s">
        <v>10</v>
      </c>
      <c r="G10" s="14">
        <v>3313824</v>
      </c>
      <c r="H10" s="13" t="s">
        <v>57</v>
      </c>
      <c r="I10" s="17" t="s">
        <v>45</v>
      </c>
      <c r="J10" s="17" t="s">
        <v>155</v>
      </c>
    </row>
    <row r="11" spans="1:10" x14ac:dyDescent="0.25">
      <c r="A11" s="11">
        <v>64</v>
      </c>
      <c r="B11" s="15">
        <v>11265594372</v>
      </c>
      <c r="C11" s="12">
        <v>852</v>
      </c>
      <c r="D11" s="13" t="s">
        <v>59</v>
      </c>
      <c r="E11" s="13" t="s">
        <v>14</v>
      </c>
      <c r="F11" s="13" t="s">
        <v>22</v>
      </c>
      <c r="G11" s="14">
        <v>3071162</v>
      </c>
      <c r="H11" s="13" t="s">
        <v>59</v>
      </c>
      <c r="I11" s="17" t="s">
        <v>45</v>
      </c>
      <c r="J11" s="17" t="s">
        <v>155</v>
      </c>
    </row>
    <row r="12" spans="1:10" x14ac:dyDescent="0.25">
      <c r="A12" s="11">
        <v>65</v>
      </c>
      <c r="B12" s="15">
        <v>61469620638</v>
      </c>
      <c r="C12" s="12">
        <v>869</v>
      </c>
      <c r="D12" s="13" t="s">
        <v>60</v>
      </c>
      <c r="E12" s="13" t="s">
        <v>61</v>
      </c>
      <c r="F12" s="13" t="s">
        <v>28</v>
      </c>
      <c r="G12" s="14">
        <v>3118452</v>
      </c>
      <c r="H12" s="13" t="s">
        <v>60</v>
      </c>
      <c r="I12" s="17" t="s">
        <v>45</v>
      </c>
      <c r="J12" s="17" t="s">
        <v>155</v>
      </c>
    </row>
    <row r="13" spans="1:10" x14ac:dyDescent="0.25">
      <c r="A13" s="11">
        <v>66</v>
      </c>
      <c r="B13" s="15">
        <v>97880836355</v>
      </c>
      <c r="C13" s="12">
        <v>43915</v>
      </c>
      <c r="D13" s="13" t="s">
        <v>62</v>
      </c>
      <c r="E13" s="13" t="s">
        <v>63</v>
      </c>
      <c r="F13" s="13" t="s">
        <v>26</v>
      </c>
      <c r="G13" s="14">
        <v>2435411</v>
      </c>
      <c r="H13" s="13" t="s">
        <v>62</v>
      </c>
      <c r="I13" s="17" t="s">
        <v>45</v>
      </c>
      <c r="J13" s="17" t="s">
        <v>155</v>
      </c>
    </row>
    <row r="14" spans="1:10" x14ac:dyDescent="0.25">
      <c r="A14" s="11">
        <v>67</v>
      </c>
      <c r="B14" s="15">
        <v>72801109643</v>
      </c>
      <c r="C14" s="12">
        <v>877</v>
      </c>
      <c r="D14" s="13" t="s">
        <v>64</v>
      </c>
      <c r="E14" s="13" t="s">
        <v>65</v>
      </c>
      <c r="F14" s="13" t="s">
        <v>12</v>
      </c>
      <c r="G14" s="14">
        <v>3006166</v>
      </c>
      <c r="H14" s="13" t="s">
        <v>64</v>
      </c>
      <c r="I14" s="17" t="s">
        <v>45</v>
      </c>
      <c r="J14" s="17" t="s">
        <v>155</v>
      </c>
    </row>
    <row r="15" spans="1:10" x14ac:dyDescent="0.25">
      <c r="A15" s="11">
        <v>68</v>
      </c>
      <c r="B15" s="15">
        <v>37777848565</v>
      </c>
      <c r="C15" s="12">
        <v>44493</v>
      </c>
      <c r="D15" s="13" t="s">
        <v>66</v>
      </c>
      <c r="E15" s="13" t="s">
        <v>25</v>
      </c>
      <c r="F15" s="13" t="s">
        <v>21</v>
      </c>
      <c r="G15" s="14">
        <v>2494841</v>
      </c>
      <c r="H15" s="13" t="s">
        <v>66</v>
      </c>
      <c r="I15" s="17" t="s">
        <v>45</v>
      </c>
      <c r="J15" s="17" t="s">
        <v>155</v>
      </c>
    </row>
    <row r="16" spans="1:10" x14ac:dyDescent="0.25">
      <c r="A16" s="11">
        <v>69</v>
      </c>
      <c r="B16" s="15">
        <v>5275803945</v>
      </c>
      <c r="C16" s="12">
        <v>43636</v>
      </c>
      <c r="D16" s="13" t="s">
        <v>67</v>
      </c>
      <c r="E16" s="13" t="s">
        <v>68</v>
      </c>
      <c r="F16" s="13" t="s">
        <v>27</v>
      </c>
      <c r="G16" s="14">
        <v>2334712</v>
      </c>
      <c r="H16" s="13" t="s">
        <v>67</v>
      </c>
      <c r="I16" s="17" t="s">
        <v>45</v>
      </c>
      <c r="J16" s="17" t="s">
        <v>155</v>
      </c>
    </row>
    <row r="17" spans="1:10" x14ac:dyDescent="0.25">
      <c r="A17" s="11">
        <v>70</v>
      </c>
      <c r="B17" s="15">
        <v>46156591639</v>
      </c>
      <c r="C17" s="12">
        <v>885</v>
      </c>
      <c r="D17" s="13" t="s">
        <v>69</v>
      </c>
      <c r="E17" s="13" t="s">
        <v>70</v>
      </c>
      <c r="F17" s="13" t="s">
        <v>23</v>
      </c>
      <c r="G17" s="14">
        <v>3142019</v>
      </c>
      <c r="H17" s="13" t="s">
        <v>69</v>
      </c>
      <c r="I17" s="17" t="s">
        <v>45</v>
      </c>
      <c r="J17" s="17" t="s">
        <v>155</v>
      </c>
    </row>
    <row r="18" spans="1:10" x14ac:dyDescent="0.25">
      <c r="A18" s="11">
        <v>71</v>
      </c>
      <c r="B18" s="15">
        <v>37363837470</v>
      </c>
      <c r="C18" s="12">
        <v>893</v>
      </c>
      <c r="D18" s="13" t="s">
        <v>71</v>
      </c>
      <c r="E18" s="13" t="s">
        <v>72</v>
      </c>
      <c r="F18" s="13" t="s">
        <v>8</v>
      </c>
      <c r="G18" s="14">
        <v>3224953</v>
      </c>
      <c r="H18" s="13" t="s">
        <v>71</v>
      </c>
      <c r="I18" s="17" t="s">
        <v>45</v>
      </c>
      <c r="J18" s="17" t="s">
        <v>155</v>
      </c>
    </row>
    <row r="19" spans="1:10" x14ac:dyDescent="0.25">
      <c r="A19" s="11">
        <v>72</v>
      </c>
      <c r="B19" s="15">
        <v>46144176176</v>
      </c>
      <c r="C19" s="12">
        <v>764</v>
      </c>
      <c r="D19" s="13" t="s">
        <v>73</v>
      </c>
      <c r="E19" s="13" t="s">
        <v>74</v>
      </c>
      <c r="F19" s="13" t="s">
        <v>8</v>
      </c>
      <c r="G19" s="14">
        <v>3205380</v>
      </c>
      <c r="H19" s="13" t="s">
        <v>73</v>
      </c>
      <c r="I19" s="17" t="s">
        <v>45</v>
      </c>
      <c r="J19" s="17" t="s">
        <v>155</v>
      </c>
    </row>
    <row r="20" spans="1:10" x14ac:dyDescent="0.25">
      <c r="A20" s="11">
        <v>73</v>
      </c>
      <c r="B20" s="15">
        <v>13768042762</v>
      </c>
      <c r="C20" s="12">
        <v>43644</v>
      </c>
      <c r="D20" s="13" t="s">
        <v>75</v>
      </c>
      <c r="E20" s="13" t="s">
        <v>76</v>
      </c>
      <c r="F20" s="13" t="s">
        <v>77</v>
      </c>
      <c r="G20" s="14">
        <v>2326086</v>
      </c>
      <c r="H20" s="13" t="s">
        <v>75</v>
      </c>
      <c r="I20" s="17" t="s">
        <v>45</v>
      </c>
      <c r="J20" s="17" t="s">
        <v>155</v>
      </c>
    </row>
    <row r="21" spans="1:10" ht="24" x14ac:dyDescent="0.25">
      <c r="A21" s="11">
        <v>74</v>
      </c>
      <c r="B21" s="15">
        <v>57527861125</v>
      </c>
      <c r="C21" s="12">
        <v>40623</v>
      </c>
      <c r="D21" s="13" t="s">
        <v>78</v>
      </c>
      <c r="E21" s="13" t="s">
        <v>79</v>
      </c>
      <c r="F21" s="13" t="s">
        <v>8</v>
      </c>
      <c r="G21" s="14">
        <v>1909592</v>
      </c>
      <c r="H21" s="13" t="s">
        <v>78</v>
      </c>
      <c r="I21" s="17" t="s">
        <v>45</v>
      </c>
      <c r="J21" s="17" t="s">
        <v>155</v>
      </c>
    </row>
    <row r="22" spans="1:10" x14ac:dyDescent="0.25">
      <c r="A22" s="11">
        <v>75</v>
      </c>
      <c r="B22" s="15">
        <v>76185043859</v>
      </c>
      <c r="C22" s="12">
        <v>924</v>
      </c>
      <c r="D22" s="13" t="s">
        <v>80</v>
      </c>
      <c r="E22" s="13" t="s">
        <v>81</v>
      </c>
      <c r="F22" s="13" t="s">
        <v>30</v>
      </c>
      <c r="G22" s="14">
        <v>3203727</v>
      </c>
      <c r="H22" s="13" t="s">
        <v>80</v>
      </c>
      <c r="I22" s="17" t="s">
        <v>82</v>
      </c>
      <c r="J22" s="17" t="s">
        <v>175</v>
      </c>
    </row>
    <row r="23" spans="1:10" x14ac:dyDescent="0.25">
      <c r="A23" s="11">
        <v>76</v>
      </c>
      <c r="B23" s="15">
        <v>85570198172</v>
      </c>
      <c r="C23" s="12">
        <v>40631</v>
      </c>
      <c r="D23" s="13" t="s">
        <v>83</v>
      </c>
      <c r="E23" s="13" t="s">
        <v>84</v>
      </c>
      <c r="F23" s="13" t="s">
        <v>85</v>
      </c>
      <c r="G23" s="14">
        <v>2071061</v>
      </c>
      <c r="H23" s="13" t="s">
        <v>83</v>
      </c>
      <c r="I23" s="17" t="s">
        <v>82</v>
      </c>
      <c r="J23" s="17" t="s">
        <v>175</v>
      </c>
    </row>
    <row r="24" spans="1:10" x14ac:dyDescent="0.25">
      <c r="A24" s="11">
        <v>77</v>
      </c>
      <c r="B24" s="15">
        <v>36551793962</v>
      </c>
      <c r="C24" s="12">
        <v>50090</v>
      </c>
      <c r="D24" s="13" t="s">
        <v>86</v>
      </c>
      <c r="E24" s="13" t="s">
        <v>87</v>
      </c>
      <c r="F24" s="13" t="s">
        <v>24</v>
      </c>
      <c r="G24" s="14">
        <v>4857283</v>
      </c>
      <c r="H24" s="13" t="s">
        <v>86</v>
      </c>
      <c r="I24" s="17" t="s">
        <v>82</v>
      </c>
      <c r="J24" s="17" t="s">
        <v>175</v>
      </c>
    </row>
    <row r="25" spans="1:10" x14ac:dyDescent="0.25">
      <c r="A25" s="11">
        <v>78</v>
      </c>
      <c r="B25" s="15">
        <v>57340203536</v>
      </c>
      <c r="C25" s="12">
        <v>908</v>
      </c>
      <c r="D25" s="13" t="s">
        <v>88</v>
      </c>
      <c r="E25" s="13" t="s">
        <v>89</v>
      </c>
      <c r="F25" s="13" t="s">
        <v>28</v>
      </c>
      <c r="G25" s="14">
        <v>3118380</v>
      </c>
      <c r="H25" s="13" t="s">
        <v>88</v>
      </c>
      <c r="I25" s="17" t="s">
        <v>82</v>
      </c>
      <c r="J25" s="17" t="s">
        <v>175</v>
      </c>
    </row>
    <row r="26" spans="1:10" x14ac:dyDescent="0.25">
      <c r="A26" s="11">
        <v>79</v>
      </c>
      <c r="B26" s="15">
        <v>88252913683</v>
      </c>
      <c r="C26" s="12">
        <v>916</v>
      </c>
      <c r="D26" s="13" t="s">
        <v>90</v>
      </c>
      <c r="E26" s="13" t="s">
        <v>91</v>
      </c>
      <c r="F26" s="13" t="s">
        <v>92</v>
      </c>
      <c r="G26" s="14">
        <v>3132170</v>
      </c>
      <c r="H26" s="13" t="s">
        <v>90</v>
      </c>
      <c r="I26" s="17" t="s">
        <v>82</v>
      </c>
      <c r="J26" s="17" t="s">
        <v>175</v>
      </c>
    </row>
    <row r="27" spans="1:10" x14ac:dyDescent="0.25">
      <c r="A27" s="11">
        <v>80</v>
      </c>
      <c r="B27" s="15">
        <v>49483564012</v>
      </c>
      <c r="C27" s="12">
        <v>949</v>
      </c>
      <c r="D27" s="13" t="s">
        <v>93</v>
      </c>
      <c r="E27" s="13" t="s">
        <v>94</v>
      </c>
      <c r="F27" s="13" t="s">
        <v>28</v>
      </c>
      <c r="G27" s="14">
        <v>3751783</v>
      </c>
      <c r="H27" s="13" t="s">
        <v>93</v>
      </c>
      <c r="I27" s="17" t="s">
        <v>82</v>
      </c>
      <c r="J27" s="17" t="s">
        <v>175</v>
      </c>
    </row>
    <row r="28" spans="1:10" x14ac:dyDescent="0.25">
      <c r="A28" s="11">
        <v>81</v>
      </c>
      <c r="B28" s="15">
        <v>57897955082</v>
      </c>
      <c r="C28" s="12">
        <v>6146</v>
      </c>
      <c r="D28" s="13" t="s">
        <v>95</v>
      </c>
      <c r="E28" s="13" t="s">
        <v>96</v>
      </c>
      <c r="F28" s="13" t="s">
        <v>8</v>
      </c>
      <c r="G28" s="14">
        <v>738751</v>
      </c>
      <c r="H28" s="13" t="s">
        <v>95</v>
      </c>
      <c r="I28" s="17" t="s">
        <v>82</v>
      </c>
      <c r="J28" s="17" t="s">
        <v>175</v>
      </c>
    </row>
    <row r="29" spans="1:10" x14ac:dyDescent="0.25">
      <c r="A29" s="11">
        <v>82</v>
      </c>
      <c r="B29" s="15">
        <v>10624495854</v>
      </c>
      <c r="C29" s="12">
        <v>965</v>
      </c>
      <c r="D29" s="13" t="s">
        <v>97</v>
      </c>
      <c r="E29" s="13" t="s">
        <v>98</v>
      </c>
      <c r="F29" s="13" t="s">
        <v>8</v>
      </c>
      <c r="G29" s="14">
        <v>3212084</v>
      </c>
      <c r="H29" s="13" t="s">
        <v>97</v>
      </c>
      <c r="I29" s="17" t="s">
        <v>82</v>
      </c>
      <c r="J29" s="17" t="s">
        <v>175</v>
      </c>
    </row>
    <row r="30" spans="1:10" x14ac:dyDescent="0.25">
      <c r="A30" s="11">
        <v>83</v>
      </c>
      <c r="B30" s="15">
        <v>61689362030</v>
      </c>
      <c r="C30" s="12">
        <v>40682</v>
      </c>
      <c r="D30" s="13" t="s">
        <v>99</v>
      </c>
      <c r="E30" s="18" t="s">
        <v>100</v>
      </c>
      <c r="F30" s="13" t="s">
        <v>8</v>
      </c>
      <c r="G30" s="19">
        <v>1783815</v>
      </c>
      <c r="H30" s="13" t="s">
        <v>99</v>
      </c>
      <c r="I30" s="17" t="s">
        <v>82</v>
      </c>
      <c r="J30" s="17" t="s">
        <v>175</v>
      </c>
    </row>
    <row r="31" spans="1:10" x14ac:dyDescent="0.25">
      <c r="A31" s="11">
        <v>84</v>
      </c>
      <c r="B31" s="15">
        <v>78141312758</v>
      </c>
      <c r="C31" s="12">
        <v>22347</v>
      </c>
      <c r="D31" s="13" t="s">
        <v>101</v>
      </c>
      <c r="E31" s="13" t="s">
        <v>102</v>
      </c>
      <c r="F31" s="13" t="s">
        <v>8</v>
      </c>
      <c r="G31" s="14">
        <v>1425684</v>
      </c>
      <c r="H31" s="13" t="s">
        <v>101</v>
      </c>
      <c r="I31" s="17" t="s">
        <v>82</v>
      </c>
      <c r="J31" s="17" t="s">
        <v>175</v>
      </c>
    </row>
    <row r="32" spans="1:10" x14ac:dyDescent="0.25">
      <c r="A32" s="11">
        <v>85</v>
      </c>
      <c r="B32" s="15">
        <v>94391499491</v>
      </c>
      <c r="C32" s="12">
        <v>973</v>
      </c>
      <c r="D32" s="13" t="s">
        <v>103</v>
      </c>
      <c r="E32" s="13" t="s">
        <v>104</v>
      </c>
      <c r="F32" s="13" t="s">
        <v>8</v>
      </c>
      <c r="G32" s="14">
        <v>3205240</v>
      </c>
      <c r="H32" s="13" t="s">
        <v>103</v>
      </c>
      <c r="I32" s="17" t="s">
        <v>82</v>
      </c>
      <c r="J32" s="17" t="s">
        <v>175</v>
      </c>
    </row>
    <row r="33" spans="1:10" x14ac:dyDescent="0.25">
      <c r="A33" s="11">
        <v>86</v>
      </c>
      <c r="B33" s="15">
        <v>74294482659</v>
      </c>
      <c r="C33" s="12">
        <v>42112</v>
      </c>
      <c r="D33" s="13" t="s">
        <v>105</v>
      </c>
      <c r="E33" s="13" t="s">
        <v>106</v>
      </c>
      <c r="F33" s="13" t="s">
        <v>23</v>
      </c>
      <c r="G33" s="14">
        <v>2106698</v>
      </c>
      <c r="H33" s="13" t="s">
        <v>105</v>
      </c>
      <c r="I33" s="17" t="s">
        <v>82</v>
      </c>
      <c r="J33" s="17" t="s">
        <v>175</v>
      </c>
    </row>
    <row r="34" spans="1:10" x14ac:dyDescent="0.25">
      <c r="A34" s="11">
        <v>87</v>
      </c>
      <c r="B34" s="15">
        <v>88269740410</v>
      </c>
      <c r="C34" s="12">
        <v>990</v>
      </c>
      <c r="D34" s="13" t="s">
        <v>107</v>
      </c>
      <c r="E34" s="13" t="s">
        <v>108</v>
      </c>
      <c r="F34" s="13" t="s">
        <v>28</v>
      </c>
      <c r="G34" s="14">
        <v>3119904</v>
      </c>
      <c r="H34" s="13" t="s">
        <v>107</v>
      </c>
      <c r="I34" s="17" t="s">
        <v>82</v>
      </c>
      <c r="J34" s="17" t="s">
        <v>175</v>
      </c>
    </row>
    <row r="35" spans="1:10" x14ac:dyDescent="0.25">
      <c r="A35" s="11">
        <v>88</v>
      </c>
      <c r="B35" s="15">
        <v>45589739612</v>
      </c>
      <c r="C35" s="12">
        <v>1003</v>
      </c>
      <c r="D35" s="13" t="s">
        <v>109</v>
      </c>
      <c r="E35" s="13" t="s">
        <v>110</v>
      </c>
      <c r="F35" s="13" t="s">
        <v>24</v>
      </c>
      <c r="G35" s="14">
        <v>3014207</v>
      </c>
      <c r="H35" s="13" t="s">
        <v>109</v>
      </c>
      <c r="I35" s="17" t="s">
        <v>82</v>
      </c>
      <c r="J35" s="17" t="s">
        <v>175</v>
      </c>
    </row>
    <row r="36" spans="1:10" x14ac:dyDescent="0.25">
      <c r="A36" s="11">
        <v>89</v>
      </c>
      <c r="B36" s="15">
        <v>11298572202</v>
      </c>
      <c r="C36" s="12">
        <v>1011</v>
      </c>
      <c r="D36" s="13" t="s">
        <v>111</v>
      </c>
      <c r="E36" s="13" t="s">
        <v>112</v>
      </c>
      <c r="F36" s="13" t="s">
        <v>9</v>
      </c>
      <c r="G36" s="14">
        <v>207349</v>
      </c>
      <c r="H36" s="13" t="s">
        <v>111</v>
      </c>
      <c r="I36" s="17" t="s">
        <v>82</v>
      </c>
      <c r="J36" s="17" t="s">
        <v>175</v>
      </c>
    </row>
    <row r="37" spans="1:10" x14ac:dyDescent="0.25">
      <c r="A37" s="11">
        <v>90</v>
      </c>
      <c r="B37" s="15">
        <v>5703458858</v>
      </c>
      <c r="C37" s="12">
        <v>47908</v>
      </c>
      <c r="D37" s="13" t="s">
        <v>113</v>
      </c>
      <c r="E37" s="13" t="s">
        <v>114</v>
      </c>
      <c r="F37" s="13" t="s">
        <v>27</v>
      </c>
      <c r="G37" s="14">
        <v>4016408</v>
      </c>
      <c r="H37" s="13" t="s">
        <v>113</v>
      </c>
      <c r="I37" s="17" t="s">
        <v>82</v>
      </c>
      <c r="J37" s="17" t="s">
        <v>175</v>
      </c>
    </row>
    <row r="38" spans="1:10" x14ac:dyDescent="0.25">
      <c r="A38" s="11">
        <v>91</v>
      </c>
      <c r="B38" s="15">
        <v>28048960411</v>
      </c>
      <c r="C38" s="12">
        <v>1020</v>
      </c>
      <c r="D38" s="13" t="s">
        <v>115</v>
      </c>
      <c r="E38" s="13" t="s">
        <v>116</v>
      </c>
      <c r="F38" s="13" t="s">
        <v>8</v>
      </c>
      <c r="G38" s="14">
        <v>3205258</v>
      </c>
      <c r="H38" s="13" t="s">
        <v>115</v>
      </c>
      <c r="I38" s="17" t="s">
        <v>82</v>
      </c>
      <c r="J38" s="17" t="s">
        <v>175</v>
      </c>
    </row>
    <row r="39" spans="1:10" x14ac:dyDescent="0.25">
      <c r="A39" s="11">
        <v>92</v>
      </c>
      <c r="B39" s="15">
        <v>4200585015</v>
      </c>
      <c r="C39" s="12">
        <v>1038</v>
      </c>
      <c r="D39" s="13" t="s">
        <v>117</v>
      </c>
      <c r="E39" s="13" t="s">
        <v>118</v>
      </c>
      <c r="F39" s="13" t="s">
        <v>8</v>
      </c>
      <c r="G39" s="14">
        <v>3270564</v>
      </c>
      <c r="H39" s="13" t="s">
        <v>117</v>
      </c>
      <c r="I39" s="17" t="s">
        <v>82</v>
      </c>
      <c r="J39" s="17" t="s">
        <v>175</v>
      </c>
    </row>
    <row r="40" spans="1:10" x14ac:dyDescent="0.25">
      <c r="A40" s="11">
        <v>93</v>
      </c>
      <c r="B40" s="15">
        <v>47076735780</v>
      </c>
      <c r="C40" s="12">
        <v>43907</v>
      </c>
      <c r="D40" s="13" t="s">
        <v>119</v>
      </c>
      <c r="E40" s="13" t="s">
        <v>120</v>
      </c>
      <c r="F40" s="13" t="s">
        <v>18</v>
      </c>
      <c r="G40" s="14">
        <v>2298651</v>
      </c>
      <c r="H40" s="13" t="s">
        <v>119</v>
      </c>
      <c r="I40" s="17" t="s">
        <v>82</v>
      </c>
      <c r="J40" s="17" t="s">
        <v>175</v>
      </c>
    </row>
    <row r="41" spans="1:10" x14ac:dyDescent="0.25">
      <c r="A41" s="11">
        <v>94</v>
      </c>
      <c r="B41" s="15">
        <v>75800149192</v>
      </c>
      <c r="C41" s="12">
        <v>49384</v>
      </c>
      <c r="D41" s="13" t="s">
        <v>121</v>
      </c>
      <c r="E41" s="13" t="s">
        <v>122</v>
      </c>
      <c r="F41" s="13" t="s">
        <v>19</v>
      </c>
      <c r="G41" s="14">
        <v>4449274</v>
      </c>
      <c r="H41" s="13" t="s">
        <v>121</v>
      </c>
      <c r="I41" s="17" t="s">
        <v>82</v>
      </c>
      <c r="J41" s="17" t="s">
        <v>175</v>
      </c>
    </row>
    <row r="42" spans="1:10" x14ac:dyDescent="0.25">
      <c r="A42" s="11">
        <v>95</v>
      </c>
      <c r="B42" s="15">
        <v>78027759648</v>
      </c>
      <c r="C42" s="20">
        <v>22242</v>
      </c>
      <c r="D42" s="4" t="s">
        <v>123</v>
      </c>
      <c r="E42" s="4" t="s">
        <v>124</v>
      </c>
      <c r="F42" s="4" t="s">
        <v>8</v>
      </c>
      <c r="G42" s="19">
        <v>1426672</v>
      </c>
      <c r="H42" s="4" t="s">
        <v>123</v>
      </c>
      <c r="I42" s="17" t="s">
        <v>82</v>
      </c>
      <c r="J42" s="17" t="s">
        <v>175</v>
      </c>
    </row>
    <row r="43" spans="1:10" x14ac:dyDescent="0.25">
      <c r="A43" s="11">
        <v>96</v>
      </c>
      <c r="B43" s="15">
        <v>24929691978</v>
      </c>
      <c r="C43" s="12">
        <v>932</v>
      </c>
      <c r="D43" s="13" t="s">
        <v>125</v>
      </c>
      <c r="E43" s="13" t="s">
        <v>126</v>
      </c>
      <c r="F43" s="13" t="s">
        <v>13</v>
      </c>
      <c r="G43" s="14">
        <v>3125483</v>
      </c>
      <c r="H43" s="13" t="s">
        <v>125</v>
      </c>
      <c r="I43" s="17" t="s">
        <v>82</v>
      </c>
      <c r="J43" s="17" t="s">
        <v>175</v>
      </c>
    </row>
    <row r="44" spans="1:10" x14ac:dyDescent="0.25">
      <c r="A44" s="11">
        <v>97</v>
      </c>
      <c r="B44" s="15">
        <v>37280079200</v>
      </c>
      <c r="C44" s="12">
        <v>23593</v>
      </c>
      <c r="D44" s="13" t="s">
        <v>127</v>
      </c>
      <c r="E44" s="13" t="s">
        <v>128</v>
      </c>
      <c r="F44" s="13" t="s">
        <v>129</v>
      </c>
      <c r="G44" s="14">
        <v>3201678</v>
      </c>
      <c r="H44" s="13" t="s">
        <v>127</v>
      </c>
      <c r="I44" s="17" t="s">
        <v>82</v>
      </c>
      <c r="J44" s="17" t="s">
        <v>175</v>
      </c>
    </row>
    <row r="45" spans="1:10" x14ac:dyDescent="0.25">
      <c r="A45" s="11">
        <v>98</v>
      </c>
      <c r="B45" s="15">
        <v>28251263363</v>
      </c>
      <c r="C45" s="12">
        <v>1046</v>
      </c>
      <c r="D45" s="13" t="s">
        <v>130</v>
      </c>
      <c r="E45" s="13" t="s">
        <v>131</v>
      </c>
      <c r="F45" s="13" t="s">
        <v>8</v>
      </c>
      <c r="G45" s="14">
        <v>3213862</v>
      </c>
      <c r="H45" s="13" t="s">
        <v>130</v>
      </c>
      <c r="I45" s="17" t="s">
        <v>42</v>
      </c>
      <c r="J45" s="17" t="s">
        <v>176</v>
      </c>
    </row>
    <row r="46" spans="1:10" x14ac:dyDescent="0.25">
      <c r="A46" s="11">
        <v>99</v>
      </c>
      <c r="B46" s="15">
        <v>8647229584</v>
      </c>
      <c r="C46" s="12">
        <v>22339</v>
      </c>
      <c r="D46" s="13" t="s">
        <v>132</v>
      </c>
      <c r="E46" s="13" t="s">
        <v>133</v>
      </c>
      <c r="F46" s="13" t="s">
        <v>8</v>
      </c>
      <c r="G46" s="14">
        <v>1250795</v>
      </c>
      <c r="H46" s="13" t="s">
        <v>132</v>
      </c>
      <c r="I46" s="17" t="s">
        <v>42</v>
      </c>
      <c r="J46" s="17" t="s">
        <v>177</v>
      </c>
    </row>
    <row r="47" spans="1:10" x14ac:dyDescent="0.25">
      <c r="A47" s="11">
        <v>100</v>
      </c>
      <c r="B47" s="15">
        <v>12091168733</v>
      </c>
      <c r="C47" s="12">
        <v>23585</v>
      </c>
      <c r="D47" s="13" t="s">
        <v>134</v>
      </c>
      <c r="E47" s="13" t="s">
        <v>135</v>
      </c>
      <c r="F47" s="13" t="s">
        <v>8</v>
      </c>
      <c r="G47" s="14">
        <v>1494449</v>
      </c>
      <c r="H47" s="13" t="s">
        <v>134</v>
      </c>
      <c r="I47" s="17" t="s">
        <v>42</v>
      </c>
    </row>
    <row r="48" spans="1:10" x14ac:dyDescent="0.25">
      <c r="A48" s="11">
        <v>101</v>
      </c>
      <c r="B48" s="15">
        <v>10852199405</v>
      </c>
      <c r="C48" s="12">
        <v>25878</v>
      </c>
      <c r="D48" s="13" t="s">
        <v>136</v>
      </c>
      <c r="E48" s="13" t="s">
        <v>131</v>
      </c>
      <c r="F48" s="13" t="s">
        <v>8</v>
      </c>
      <c r="G48" s="14">
        <v>3205479</v>
      </c>
      <c r="H48" s="13" t="s">
        <v>136</v>
      </c>
      <c r="I48" s="17" t="s">
        <v>42</v>
      </c>
      <c r="J48" s="26" t="s">
        <v>178</v>
      </c>
    </row>
    <row r="49" spans="1:10" x14ac:dyDescent="0.25">
      <c r="A49" s="11">
        <v>102</v>
      </c>
      <c r="B49" s="15">
        <v>27103918402</v>
      </c>
      <c r="C49" s="12">
        <v>44926</v>
      </c>
      <c r="D49" s="13" t="s">
        <v>137</v>
      </c>
      <c r="E49" s="13" t="s">
        <v>138</v>
      </c>
      <c r="F49" s="13" t="s">
        <v>8</v>
      </c>
      <c r="G49" s="14">
        <v>2275341</v>
      </c>
      <c r="H49" s="13" t="s">
        <v>137</v>
      </c>
      <c r="I49" s="17" t="s">
        <v>42</v>
      </c>
      <c r="J49" s="26" t="s">
        <v>179</v>
      </c>
    </row>
    <row r="50" spans="1:10" x14ac:dyDescent="0.25">
      <c r="A50" s="11">
        <v>103</v>
      </c>
      <c r="B50" s="15">
        <v>42850342757</v>
      </c>
      <c r="C50" s="12">
        <v>45189</v>
      </c>
      <c r="D50" s="13" t="s">
        <v>139</v>
      </c>
      <c r="E50" s="13" t="s">
        <v>140</v>
      </c>
      <c r="F50" s="13" t="s">
        <v>23</v>
      </c>
      <c r="G50" s="14">
        <v>2479184</v>
      </c>
      <c r="H50" s="13" t="s">
        <v>139</v>
      </c>
      <c r="I50" s="17" t="s">
        <v>42</v>
      </c>
      <c r="J50" s="26" t="s">
        <v>180</v>
      </c>
    </row>
  </sheetData>
  <sheetProtection algorithmName="SHA-512" hashValue="2+BVGbcHB5jAhcGGUQbi4EVDPEfwE82NRFq+5GdLQH+HXUH14w/1ADW9UBoNz5J6Yqvzlzl6UtjzYoeHfVTJHw==" saltValue="bN4+nsP9dnDyyecqZ3nPoA==" spinCount="100000" sheet="1" objects="1" scenarios="1" sort="0" autoFilter="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A28"/>
  <sheetViews>
    <sheetView workbookViewId="0">
      <selection activeCell="A2" sqref="A2:G2"/>
    </sheetView>
  </sheetViews>
  <sheetFormatPr defaultRowHeight="15" x14ac:dyDescent="0.25"/>
  <cols>
    <col min="1" max="1" width="46.5703125" bestFit="1" customWidth="1"/>
  </cols>
  <sheetData>
    <row r="1" spans="1:1" x14ac:dyDescent="0.25">
      <c r="A1" t="s">
        <v>168</v>
      </c>
    </row>
    <row r="2" spans="1:1" x14ac:dyDescent="0.25">
      <c r="A2" t="s">
        <v>154</v>
      </c>
    </row>
    <row r="3" spans="1:1" x14ac:dyDescent="0.25">
      <c r="A3" s="1" t="s">
        <v>149</v>
      </c>
    </row>
    <row r="4" spans="1:1" x14ac:dyDescent="0.25">
      <c r="A4" t="s">
        <v>165</v>
      </c>
    </row>
    <row r="5" spans="1:1" x14ac:dyDescent="0.25">
      <c r="A5" t="s">
        <v>166</v>
      </c>
    </row>
    <row r="6" spans="1:1" x14ac:dyDescent="0.25">
      <c r="A6" s="1" t="s">
        <v>145</v>
      </c>
    </row>
    <row r="7" spans="1:1" x14ac:dyDescent="0.25">
      <c r="A7" t="s">
        <v>157</v>
      </c>
    </row>
    <row r="8" spans="1:1" x14ac:dyDescent="0.25">
      <c r="A8" t="s">
        <v>164</v>
      </c>
    </row>
    <row r="9" spans="1:1" x14ac:dyDescent="0.25">
      <c r="A9" t="s">
        <v>158</v>
      </c>
    </row>
    <row r="10" spans="1:1" x14ac:dyDescent="0.25">
      <c r="A10" t="s">
        <v>162</v>
      </c>
    </row>
    <row r="11" spans="1:1" x14ac:dyDescent="0.25">
      <c r="A11" s="1" t="s">
        <v>152</v>
      </c>
    </row>
    <row r="12" spans="1:1" x14ac:dyDescent="0.25">
      <c r="A12" s="1" t="s">
        <v>153</v>
      </c>
    </row>
    <row r="13" spans="1:1" x14ac:dyDescent="0.25">
      <c r="A13" s="1" t="s">
        <v>147</v>
      </c>
    </row>
    <row r="14" spans="1:1" x14ac:dyDescent="0.25">
      <c r="A14" s="1" t="s">
        <v>150</v>
      </c>
    </row>
    <row r="15" spans="1:1" x14ac:dyDescent="0.25">
      <c r="A15" s="1" t="s">
        <v>146</v>
      </c>
    </row>
    <row r="16" spans="1:1" x14ac:dyDescent="0.25">
      <c r="A16" t="s">
        <v>156</v>
      </c>
    </row>
    <row r="17" spans="1:1" x14ac:dyDescent="0.25">
      <c r="A17" t="s">
        <v>172</v>
      </c>
    </row>
    <row r="18" spans="1:1" x14ac:dyDescent="0.25">
      <c r="A18" s="1" t="s">
        <v>144</v>
      </c>
    </row>
    <row r="19" spans="1:1" x14ac:dyDescent="0.25">
      <c r="A19" t="s">
        <v>160</v>
      </c>
    </row>
    <row r="20" spans="1:1" x14ac:dyDescent="0.25">
      <c r="A20" s="1" t="s">
        <v>151</v>
      </c>
    </row>
    <row r="21" spans="1:1" x14ac:dyDescent="0.25">
      <c r="A21" t="s">
        <v>167</v>
      </c>
    </row>
    <row r="22" spans="1:1" x14ac:dyDescent="0.25">
      <c r="A22" t="s">
        <v>159</v>
      </c>
    </row>
    <row r="23" spans="1:1" x14ac:dyDescent="0.25">
      <c r="A23" s="1" t="s">
        <v>148</v>
      </c>
    </row>
    <row r="24" spans="1:1" x14ac:dyDescent="0.25">
      <c r="A24" t="s">
        <v>171</v>
      </c>
    </row>
    <row r="25" spans="1:1" x14ac:dyDescent="0.25">
      <c r="A25" t="s">
        <v>161</v>
      </c>
    </row>
    <row r="26" spans="1:1" x14ac:dyDescent="0.25">
      <c r="A26" t="s">
        <v>170</v>
      </c>
    </row>
    <row r="27" spans="1:1" x14ac:dyDescent="0.25">
      <c r="A27" t="s">
        <v>163</v>
      </c>
    </row>
    <row r="28" spans="1:1" x14ac:dyDescent="0.25">
      <c r="A28" t="s">
        <v>169</v>
      </c>
    </row>
  </sheetData>
  <sheetProtection algorithmName="SHA-512" hashValue="NZH98vpbg3/1jyVQS4/8UkM1FsGdDAwM6c+snfVOf/0p4FsENqSLUENqNLZW0sN1fCY31CJwllLn0fAxdptkqg==" saltValue="+mLbZ0p9Acik7aXSOfjV9A==" spinCount="100000" sheet="1" objects="1" scenarios="1"/>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1</vt:i4>
      </vt:variant>
    </vt:vector>
  </HeadingPairs>
  <TitlesOfParts>
    <vt:vector size="8" baseType="lpstr">
      <vt:lpstr>1. OSNOVNI PODACI</vt:lpstr>
      <vt:lpstr>2. IZVRŠENJE PLANA PROGRAMA</vt:lpstr>
      <vt:lpstr>3.A PRORAČUNSKI PLAN-prihodi</vt:lpstr>
      <vt:lpstr>3.B PRORAČUNSKI PLAN-rashodi</vt:lpstr>
      <vt:lpstr>Kontni plan</vt:lpstr>
      <vt:lpstr>Registar proračunskih korisnika</vt:lpstr>
      <vt:lpstr>Programske djelatnosti</vt:lpstr>
      <vt:lpstr>Djelatnosti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Krešimir Račić</dc:creator>
  <cp:lastModifiedBy>Hrvatska knjižnica za slijepe 1965</cp:lastModifiedBy>
  <cp:lastPrinted>2024-12-06T12:15:33Z</cp:lastPrinted>
  <dcterms:created xsi:type="dcterms:W3CDTF">2015-03-06T11:16:18Z</dcterms:created>
  <dcterms:modified xsi:type="dcterms:W3CDTF">2025-02-07T09:11:01Z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